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<sst xmlns="http://schemas.openxmlformats.org/spreadsheetml/2006/main" count="1678" uniqueCount="593">
  <si>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</si>
  <si>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</si>
  <si>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</si>
  <si>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</si>
  <si>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</si>
  <si>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</si>
  <si>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</si>
  <si>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</si>
  <si>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</si>
  <si>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</si>
  <si>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</si>
  <si>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</si>
  <si>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</si>
  <si>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</si>
  <si>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</si>
  <si>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</si>
  <si>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</si>
  <si>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</si>
  <si>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</si>
  <si>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</si>
  <si>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</si>
  <si>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</si>
  <si>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</si>
  <si>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</si>
  <si>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</si>
  <si>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</si>
  <si>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</si>
  <si>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</si>
  <si>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</si>
  <si>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</si>
  <si>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</si>
  <si>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</si>
  <si>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</si>
  <si>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</si>
  <si>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</si>
  <si>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</si>
  <si>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</si>
  <si>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</si>
  <si>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</si>
  <si>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</si>
  <si>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</si>
  <si>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</si>
  <si>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</si>
  <si>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</si>
  <si>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105050</t>
  </si>
  <si>
    <t>云南文化艺术职业学院（云南省艺术学校）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</si>
  <si>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</si>
  <si>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</si>
  <si>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</si>
  <si>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</si>
  <si>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</si>
  <si>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</si>
  <si>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</si>
  <si>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</si>
  <si>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</si>
  <si>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</si>
  <si>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</si>
  <si>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</si>
  <si>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</si>
  <si>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</si>
  <si>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</si>
  <si>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20123</t>
  </si>
  <si>
    <t>民族事务</t>
  </si>
  <si>
    <t>2012304</t>
  </si>
  <si>
    <t>民族工作专项</t>
  </si>
  <si>
    <t>205</t>
  </si>
  <si>
    <t>教育支出</t>
  </si>
  <si>
    <t>20503</t>
  </si>
  <si>
    <t>职业教育</t>
  </si>
  <si>
    <t>2050302</t>
  </si>
  <si>
    <t>中等职业教育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</si>
  <si>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</si>
  <si>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</si>
  <si>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</si>
  <si>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</si>
  <si>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</si>
  <si>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</si>
  <si>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</si>
  <si>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</si>
  <si>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</si>
  <si>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</si>
  <si>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</si>
  <si>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</si>
  <si>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</si>
  <si>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</si>
  <si>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</si>
  <si>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</si>
  <si>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</si>
  <si>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</si>
  <si>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</si>
  <si>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</si>
  <si>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</si>
  <si>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</si>
  <si>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</si>
  <si>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</si>
  <si>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</si>
  <si>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</si>
  <si>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</si>
  <si>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</si>
  <si>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</si>
  <si>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</si>
  <si>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</si>
  <si>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</si>
  <si>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</si>
  <si>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</si>
  <si>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</si>
  <si>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</si>
  <si>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</si>
  <si>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</si>
  <si>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</si>
  <si>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</si>
  <si>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</si>
  <si>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</si>
  <si>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</si>
  <si>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</si>
  <si>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</si>
  <si>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</si>
  <si>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</si>
  <si>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</si>
  <si>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</si>
  <si>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</si>
  <si>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</si>
  <si>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</si>
  <si>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</si>
  <si>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</si>
  <si>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</si>
  <si>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</si>
  <si>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</si>
  <si>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</si>
  <si>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</si>
  <si>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</si>
  <si>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</si>
  <si>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</si>
  <si>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</si>
  <si>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</si>
  <si>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</si>
  <si>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</si>
  <si>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</si>
  <si>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</si>
  <si>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</si>
  <si>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</si>
  <si>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</si>
  <si>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</si>
  <si>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</si>
  <si>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</si>
  <si>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</si>
  <si>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</si>
  <si>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530000210000000025880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</si>
  <si>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</si>
  <si>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</si>
  <si>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</si>
  <si>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</si>
  <si>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</si>
  <si>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</si>
  <si>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</si>
  <si>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530000210000000025881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</si>
  <si>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</si>
  <si>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</si>
  <si>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</si>
  <si>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</si>
  <si>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</si>
  <si>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</si>
  <si>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</si>
  <si>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</si>
  <si>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</si>
  <si>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530000210000000025882</t>
  </si>
  <si>
    <t>社会保障缴费（职业年金单位缴费）</t>
  </si>
  <si>
    <t>30109</t>
  </si>
  <si>
    <t>职业年金缴费</t>
  </si>
  <si>
    <t>530000210000000025883</t>
  </si>
  <si>
    <t>30113</t>
  </si>
  <si>
    <t>530000210000000025884</t>
  </si>
  <si>
    <t>对个人和家庭的补助</t>
  </si>
  <si>
    <t>30399</t>
  </si>
  <si>
    <t>其他对个人和家庭的补助</t>
  </si>
  <si>
    <t>530000210000000025885</t>
  </si>
  <si>
    <t>其他工资福利支出</t>
  </si>
  <si>
    <t>30199</t>
  </si>
  <si>
    <t>530000210000000025886</t>
  </si>
  <si>
    <t>公车购置及运维费</t>
  </si>
  <si>
    <t>30231</t>
  </si>
  <si>
    <t>公务用车运行维护费</t>
  </si>
  <si>
    <t>530000210000000025888</t>
  </si>
  <si>
    <t>30217</t>
  </si>
  <si>
    <t>530000210000000025890</t>
  </si>
  <si>
    <t>工会经费</t>
  </si>
  <si>
    <t>30228</t>
  </si>
  <si>
    <t>530000210000000025891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</si>
  <si>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</si>
  <si>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</si>
  <si>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</si>
  <si>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</si>
  <si>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</si>
  <si>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</si>
  <si>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</si>
  <si>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</si>
  <si>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</si>
  <si>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</si>
  <si>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</si>
  <si>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</si>
  <si>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</si>
  <si>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</si>
  <si>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</si>
  <si>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</si>
  <si>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</si>
  <si>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</si>
  <si>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</si>
  <si>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</si>
  <si>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</si>
  <si>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</si>
  <si>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</si>
  <si>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</si>
  <si>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</si>
  <si>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</si>
  <si>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</si>
  <si>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</si>
  <si>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</si>
  <si>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</si>
  <si>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</si>
  <si>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</si>
  <si>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</si>
  <si>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</si>
  <si>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</si>
  <si>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</si>
  <si>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</si>
  <si>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</si>
  <si>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</si>
  <si>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530000231100001086239</t>
  </si>
  <si>
    <t>其他人员支出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</si>
  <si>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</si>
  <si>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</si>
  <si>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</si>
  <si>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</si>
  <si>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</si>
  <si>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</si>
  <si>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2025年迪庆州怒江州中等职业教育农村学生全覆盖补助经费</t>
  </si>
  <si>
    <t>事业发展类</t>
  </si>
  <si>
    <t>530000251100004331293</t>
  </si>
  <si>
    <t>30308</t>
  </si>
  <si>
    <t>助学金</t>
  </si>
  <si>
    <t>2025年第二批高校毕业生就业创业工作资金</t>
  </si>
  <si>
    <t>530000251100004588841</t>
  </si>
  <si>
    <t>2025年民族文化教育专项资金</t>
  </si>
  <si>
    <t>530000251100004152302</t>
  </si>
  <si>
    <t>2025年秋季学期省级银龄教师补助资金</t>
  </si>
  <si>
    <t>530000251100004657679</t>
  </si>
  <si>
    <t>2025年省属高职院校生均拨款专项资金</t>
  </si>
  <si>
    <t>530000251100004415298</t>
  </si>
  <si>
    <t>2025年学生资助补助经费（中央）第二批资金</t>
  </si>
  <si>
    <t>530000251100004404878</t>
  </si>
  <si>
    <t>2025年学生资助省级配套资金</t>
  </si>
  <si>
    <t>民生类</t>
  </si>
  <si>
    <t>530000251100004165778</t>
  </si>
  <si>
    <t>2025年职业教育专项（双高）资金</t>
  </si>
  <si>
    <t>530000251100004660235</t>
  </si>
  <si>
    <t>31099</t>
  </si>
  <si>
    <t>其他资本性支出</t>
  </si>
  <si>
    <t>2025年职业教育专项资金</t>
  </si>
  <si>
    <t>530000251100004413904</t>
  </si>
  <si>
    <t>民族文化教育专项资金</t>
  </si>
  <si>
    <t>530000261100005168387</t>
  </si>
  <si>
    <t>提前下达2025年学生资助补助经费</t>
  </si>
  <si>
    <t>530000251100003866076</t>
  </si>
  <si>
    <t>学生资助省级配套（第二批）资金</t>
  </si>
  <si>
    <t>530000251100004406334</t>
  </si>
  <si>
    <t>支持学校建设发展专项资金</t>
  </si>
  <si>
    <t>530000221100000154676</t>
  </si>
  <si>
    <t>30204</t>
  </si>
  <si>
    <t>手续费</t>
  </si>
  <si>
    <t>30212</t>
  </si>
  <si>
    <t>因公出国（境）费用</t>
  </si>
  <si>
    <t>30701</t>
  </si>
  <si>
    <t>国内债务付息</t>
  </si>
  <si>
    <t>30702</t>
  </si>
  <si>
    <t>国外债务付息</t>
  </si>
  <si>
    <t>31001</t>
  </si>
  <si>
    <t>房屋建筑物购建</t>
  </si>
  <si>
    <t>31013</t>
  </si>
  <si>
    <t>公务用车购置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</si>
  <si>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</si>
  <si>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</si>
  <si>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</si>
  <si>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</si>
  <si>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</si>
  <si>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</si>
  <si>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</si>
  <si>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</si>
  <si>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</si>
  <si>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</si>
  <si>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</si>
  <si>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</si>
  <si>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遵照国家财务规章制度、法律法规，围绕学院发展战略思路开展工作，为学院发展战略提供资金保障。按照“以收定支、开源节流”原则，做好学院资金预算及决算，完善财务管理制度，提升财务管理和资金筹措能力，构建学院财务管理内部控制体系;加强收支管理和审计监督，严肃学院财经纪律，执行财务管理制度，管好资金、用好资金、盘活资金，提高资金使用率及周转率，做好资金安全管理和资金收支工作。前期学校应建设举债，2026年度按照借款合同约定按时还款，2026年学院有联合办学项目，依据合同约定做好资金支持保障工作；学院2026年度完善学校建设，把有限的资金发挥最大作用，加强经济管理，保障建设发展经费支持。</t>
  </si>
  <si>
    <t>产出指标</t>
  </si>
  <si>
    <t>数量指标</t>
  </si>
  <si>
    <t>助学金发放人次</t>
  </si>
  <si>
    <t>&gt;=</t>
  </si>
  <si>
    <t>500</t>
  </si>
  <si>
    <t>人/次</t>
  </si>
  <si>
    <t>定量指标</t>
  </si>
  <si>
    <t>反映助学金发放的人次</t>
  </si>
  <si>
    <t>贷款违约率</t>
  </si>
  <si>
    <t>=</t>
  </si>
  <si>
    <t>85</t>
  </si>
  <si>
    <t>%</t>
  </si>
  <si>
    <t>反映学校贷款在规定时限内偿还本金和利息的情况。
贷款违约率=[1-（本年度收到偿还的本金及利息/本年度应收到的本金及利息）]*100%</t>
  </si>
  <si>
    <t>配套设施完成率</t>
  </si>
  <si>
    <t>反映配套设施完成情况。
配套设施完成率=（按计划完成配套设施的工程量/计划完成配套设施工程量）*100%。</t>
  </si>
  <si>
    <t>质量指标</t>
  </si>
  <si>
    <t>助学金发放准确率</t>
  </si>
  <si>
    <t>90</t>
  </si>
  <si>
    <t>反映助学金发放准确性情况。
助学金发放准确率=抽检符合标准的发放对象数/抽检实际发放对象数*100%</t>
  </si>
  <si>
    <t>竣工验收合格率</t>
  </si>
  <si>
    <t>反映项目验收情况。
竣工验收合格率=（验收合格单元工程数量/完工单元工程总数）×100%。</t>
  </si>
  <si>
    <t>效益指标</t>
  </si>
  <si>
    <t>社会效益</t>
  </si>
  <si>
    <t>校企合作增加就业岗位</t>
  </si>
  <si>
    <t>人</t>
  </si>
  <si>
    <t>反映我校校企合作为学校相关学生提供就业岗位，解决就业问题。</t>
  </si>
  <si>
    <t>可持续影响</t>
  </si>
  <si>
    <t>可持续影响年限</t>
  </si>
  <si>
    <t>120</t>
  </si>
  <si>
    <t>月</t>
  </si>
  <si>
    <t>反映项目的适用和使用性影响年限数。</t>
  </si>
  <si>
    <t>满意度指标</t>
  </si>
  <si>
    <t>服务对象满意度</t>
  </si>
  <si>
    <t>群众及师生满意度</t>
  </si>
  <si>
    <t>群众及师生的满意程度。满意度=（抽样调查结果满意统计数/发放问卷调查数）*100%。</t>
  </si>
  <si>
    <t>学生满意度</t>
  </si>
  <si>
    <t>反映学生对项目实施过程、效果的满意程度。满意度=（抽样调查结果满意统计数/发放问卷调查数）*100%。</t>
  </si>
  <si>
    <t>成本指标</t>
  </si>
  <si>
    <t>经济成本指标</t>
  </si>
  <si>
    <t>经费使用完成率</t>
  </si>
  <si>
    <t>&lt;=</t>
  </si>
  <si>
    <t>100</t>
  </si>
  <si>
    <t>未超过项目预算得满分，超过项目预算5%扣一半分，超过5%得零分。</t>
  </si>
  <si>
    <t>为进一步做好新形势下民族工作，加快少数民族文化教育等社会事业发展。民族文化活动得到大力开展，民族高等教育进一步提升优化，贫困少数民族学生的生活学习得以保障。其中：  
一、绩效目标1：完成舞台剧《云岭誓言》的创作编排。               
二、绩效目标2：完成至少3场公演。                                                                                                              
三、绩效目标3：覆盖服务现场观众不少于3000人次。</t>
  </si>
  <si>
    <t>完成90分钟剧目创作</t>
  </si>
  <si>
    <t>分钟</t>
  </si>
  <si>
    <t>一台完整的高质量经典舞台剧目，时长90分钟。</t>
  </si>
  <si>
    <t>与媒体合作数</t>
  </si>
  <si>
    <t>个</t>
  </si>
  <si>
    <t>考核《云岭誓言》宣传成效实施情况。</t>
  </si>
  <si>
    <t>5个戏剧章节和8个小剧目</t>
  </si>
  <si>
    <t>13</t>
  </si>
  <si>
    <t>考核《云岭誓言》剧目创作完成情况。5个戏剧章节，根据时长创作8个舞蹈、音乐、戏剧小剧目</t>
  </si>
  <si>
    <t>时效指标</t>
  </si>
  <si>
    <t>项目完成时限</t>
  </si>
  <si>
    <t>365</t>
  </si>
  <si>
    <t>天</t>
  </si>
  <si>
    <t>考核《云岭誓言》剧目创作、巡演、宣传完成情况</t>
  </si>
  <si>
    <t>剧目巡演服务观众</t>
  </si>
  <si>
    <t>3000</t>
  </si>
  <si>
    <t>项目演出现场人数统计。</t>
  </si>
  <si>
    <t>观众满意度</t>
  </si>
  <si>
    <t>每场演出发出回收有效问卷50份</t>
  </si>
  <si>
    <t>1.按时发放教职工工资及绩效工资，保障合同工及劳务派遣人员收入，保证学院正常运转。   2.开展好绩效考核工作，执行优绩优酬的原则。</t>
  </si>
  <si>
    <t>工资发放人数</t>
  </si>
  <si>
    <t>反映合同工及劳务派遣人员工资发放的数量情况</t>
  </si>
  <si>
    <t>兑现准确率</t>
  </si>
  <si>
    <t>95</t>
  </si>
  <si>
    <t>反映工资准确发放的情况。
工资兑现准确率=工资兑付额/应付额*100%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</si>
  <si>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</si>
  <si>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</si>
  <si>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</si>
  <si>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</si>
  <si>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元</t>
  </si>
  <si>
    <t>反映补助带动人均增收的情况。</t>
  </si>
  <si>
    <t>生活状况改善</t>
  </si>
  <si>
    <t>显著改善</t>
  </si>
  <si>
    <t>定性指标</t>
  </si>
  <si>
    <t>反映工资收入促进合同工和劳务派遣人员生活状况改善的情况。</t>
  </si>
  <si>
    <t>受益对象满意度</t>
  </si>
  <si>
    <t>反映获工资收入对象的满意程度。</t>
  </si>
  <si>
    <t>预算06表</t>
  </si>
  <si>
    <t>2026年政府性基金预算支出预算表</t>
  </si>
  <si>
    <t>政府性基金预算支出</t>
  </si>
  <si>
    <t>备注:我校不涉及相关业务，故此表为空表。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</si>
  <si>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</si>
  <si>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</si>
  <si>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</si>
  <si>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</si>
  <si>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</si>
  <si>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</si>
  <si>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</si>
  <si>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</si>
  <si>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</si>
  <si>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</si>
  <si>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</si>
  <si>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</si>
  <si>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公务用车加油、燃料费</t>
  </si>
  <si>
    <t>C23120302 车辆加油、添加燃料服务</t>
  </si>
  <si>
    <t>项</t>
  </si>
  <si>
    <t>公务用车维修保养费</t>
  </si>
  <si>
    <t>C23120301 车辆维修和保养服务</t>
  </si>
  <si>
    <t>公务用车车辆保险费</t>
  </si>
  <si>
    <t>C1804010201 机动车保险服务</t>
  </si>
  <si>
    <t>2026年大观、吴井校区安全服务</t>
  </si>
  <si>
    <t>C05040000 安全服务</t>
  </si>
  <si>
    <t>2026年西山校区安全服务</t>
  </si>
  <si>
    <t>办公椅</t>
  </si>
  <si>
    <t>A05010301 办公椅</t>
  </si>
  <si>
    <t>把</t>
  </si>
  <si>
    <t>办公桌</t>
  </si>
  <si>
    <t>A05010201 办公桌</t>
  </si>
  <si>
    <t>张</t>
  </si>
  <si>
    <t>密码文件柜</t>
  </si>
  <si>
    <t>A05010504 保密柜</t>
  </si>
  <si>
    <t>笔记本电脑</t>
  </si>
  <si>
    <t>A02010108 便携式计算机</t>
  </si>
  <si>
    <t>台</t>
  </si>
  <si>
    <t>生涯咨询特色工作室茶几</t>
  </si>
  <si>
    <t>A05010204 茶几</t>
  </si>
  <si>
    <t>智慧大屏</t>
  </si>
  <si>
    <t>A02020800 触控一体机</t>
  </si>
  <si>
    <t>便携式打印机</t>
  </si>
  <si>
    <t>A02021000 打印机</t>
  </si>
  <si>
    <t>三维工业级2D打印机</t>
  </si>
  <si>
    <t>多功能一体机</t>
  </si>
  <si>
    <t>A02020400 多功能一体机</t>
  </si>
  <si>
    <t>复印机</t>
  </si>
  <si>
    <t>A02020100 复印机</t>
  </si>
  <si>
    <t>复印纸</t>
  </si>
  <si>
    <t>A05040101 复印纸</t>
  </si>
  <si>
    <t>箱</t>
  </si>
  <si>
    <t>教育教学资源平台（第二年）</t>
  </si>
  <si>
    <t>C23110100 计算机设备和软件租赁服务</t>
  </si>
  <si>
    <t>生涯咨询特色工作室书架</t>
  </si>
  <si>
    <t>A05010602 金属质架类</t>
  </si>
  <si>
    <t>组</t>
  </si>
  <si>
    <t>西山校区大宗物资存储仓货架</t>
  </si>
  <si>
    <t>套</t>
  </si>
  <si>
    <t>生涯咨询特色工作室柜子</t>
  </si>
  <si>
    <t>A05010599 其他柜类</t>
  </si>
  <si>
    <t>生涯咨询特色工作室梯形桌</t>
  </si>
  <si>
    <t>A05010299 其他台、桌类</t>
  </si>
  <si>
    <t>超融合系统建设（国产化）</t>
  </si>
  <si>
    <t>A02019900 其他信息化设备</t>
  </si>
  <si>
    <t>全闪存存储</t>
  </si>
  <si>
    <t>网络安全建设</t>
  </si>
  <si>
    <t>生涯咨询特色工作室沙发</t>
  </si>
  <si>
    <t>A05010401 三人沙发</t>
  </si>
  <si>
    <t>条</t>
  </si>
  <si>
    <t>台式计算机</t>
  </si>
  <si>
    <t>A02010105 台式计算机</t>
  </si>
  <si>
    <t>机房控制软件</t>
  </si>
  <si>
    <t>A0806030301 通用应用软件</t>
  </si>
  <si>
    <t>数据治理</t>
  </si>
  <si>
    <t>投影仪</t>
  </si>
  <si>
    <t>A02020200 投影仪</t>
  </si>
  <si>
    <t>互联专线年费</t>
  </si>
  <si>
    <t>C17010200 网络接入服务</t>
  </si>
  <si>
    <t>文件柜</t>
  </si>
  <si>
    <t>A05010502 文件柜</t>
  </si>
  <si>
    <t>四校区物业费</t>
  </si>
  <si>
    <t>C21040000 物业管理服务</t>
  </si>
  <si>
    <t>西山校区物业费</t>
  </si>
  <si>
    <t>校园维修维护</t>
  </si>
  <si>
    <t>B08000000 修缮工程</t>
  </si>
  <si>
    <t>学院消防验收改造</t>
  </si>
  <si>
    <t>印刷服务</t>
  </si>
  <si>
    <t>C23090100 印刷服务</t>
  </si>
  <si>
    <t>生涯咨询特色工作室椅子</t>
  </si>
  <si>
    <t>A05010302 桌前椅</t>
  </si>
  <si>
    <t>后勤辅助用减震安装工程</t>
  </si>
  <si>
    <t>B06000000 安装工程</t>
  </si>
  <si>
    <t>A02030500 乘用车</t>
  </si>
  <si>
    <t>辆</t>
  </si>
  <si>
    <t>《云岭誓言》舞台剧宣传资料印制</t>
  </si>
  <si>
    <t>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</si>
  <si>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</si>
  <si>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</si>
  <si>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</si>
  <si>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</si>
  <si>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</si>
  <si>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</si>
  <si>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</si>
  <si>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</si>
  <si>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</si>
  <si>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</si>
  <si>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</si>
  <si>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</si>
  <si>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</si>
  <si>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</si>
  <si>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</si>
  <si>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</si>
  <si>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</si>
  <si>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</si>
  <si>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</si>
  <si>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</si>
  <si>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</si>
  <si>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</si>
  <si>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</si>
  <si>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</si>
  <si>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</si>
  <si>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</si>
  <si>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</si>
  <si>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</si>
  <si>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</si>
  <si>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</si>
  <si>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</si>
  <si>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</si>
  <si>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</si>
  <si>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</si>
  <si>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</si>
  <si>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</si>
  <si>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</si>
  <si>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</si>
  <si>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</si>
  <si>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</si>
  <si>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</si>
  <si>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</si>
  <si>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</si>
  <si>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A02010107 图形工作站</t>
  </si>
  <si>
    <t>图形工作站</t>
  </si>
  <si>
    <t>A02010199 其他计算机</t>
  </si>
  <si>
    <t>桌面云终端（学生机房）一期</t>
  </si>
  <si>
    <t>桌面云终端二期</t>
  </si>
  <si>
    <t>A02010399 其他信息安全设备</t>
  </si>
  <si>
    <t>网络安全套件</t>
  </si>
  <si>
    <t>A02010499 其他终端设备</t>
  </si>
  <si>
    <t>超融合系统设备</t>
  </si>
  <si>
    <t>A02010502 磁盘阵列</t>
  </si>
  <si>
    <t>全闪存存储设备</t>
  </si>
  <si>
    <t>A02010508 移动存储设备</t>
  </si>
  <si>
    <t>移动硬盘</t>
  </si>
  <si>
    <t>AIGC艺术设计创新平台</t>
  </si>
  <si>
    <t>AIGC艺术设计智能交互与输出设备</t>
  </si>
  <si>
    <t>AIGC艺术设计智能体设备</t>
  </si>
  <si>
    <t>桌面云管理一体机</t>
  </si>
  <si>
    <t>桌面云管理一体机二期</t>
  </si>
  <si>
    <t>A02020501 数字照相机</t>
  </si>
  <si>
    <t>单反照相机</t>
  </si>
  <si>
    <t>触控一体机</t>
  </si>
  <si>
    <t>A02021005 3D打印机</t>
  </si>
  <si>
    <t>工业级3D打印机</t>
  </si>
  <si>
    <t>A02021099 其他打印机</t>
  </si>
  <si>
    <t>A02099900 其他广播、电视、电影设备</t>
  </si>
  <si>
    <t>IP网络铃声（广播）系统</t>
  </si>
  <si>
    <t>A02102100 教学仪器</t>
  </si>
  <si>
    <t>广电直播设备</t>
  </si>
  <si>
    <t>激光打标机</t>
  </si>
  <si>
    <t>A02179900 其他电力工业设备</t>
  </si>
  <si>
    <t>配电房电力设备（大观校区）</t>
  </si>
  <si>
    <t>配电房电力设备（棕树营校区）</t>
  </si>
  <si>
    <t>A02450200 演出服饰</t>
  </si>
  <si>
    <t>舞蹈演出服装</t>
  </si>
  <si>
    <t>A02450300 舞台设备</t>
  </si>
  <si>
    <t>话筒设备</t>
  </si>
  <si>
    <t>舞台音控设备</t>
  </si>
  <si>
    <t>A02459900 其他文艺设备</t>
  </si>
  <si>
    <t>融媒体传播设备</t>
  </si>
  <si>
    <t>A02462600 健身设备</t>
  </si>
  <si>
    <t>体能训练设备</t>
  </si>
  <si>
    <t>家具和用品</t>
  </si>
  <si>
    <t>梯形桌</t>
  </si>
  <si>
    <t>茶几</t>
  </si>
  <si>
    <t>桌前椅</t>
  </si>
  <si>
    <t>三人沙发</t>
  </si>
  <si>
    <t>仓储货架</t>
  </si>
  <si>
    <t>书架</t>
  </si>
  <si>
    <t>无形资产</t>
  </si>
  <si>
    <t>A08030199 其他作品著作</t>
  </si>
  <si>
    <t>课程思政案例库资源</t>
  </si>
  <si>
    <t>课程思政示范课程资源</t>
  </si>
  <si>
    <t>舞台剧精品力作资源</t>
  </si>
  <si>
    <t>线上精品课程资源</t>
  </si>
  <si>
    <t>专业课程知识图谱资源</t>
  </si>
  <si>
    <t>A08060303 应用软件</t>
  </si>
  <si>
    <t>传媒专业软件</t>
  </si>
  <si>
    <t>计算机实验室智慧服务系统二期</t>
  </si>
  <si>
    <t>计算机实验室智慧服务系统一期</t>
  </si>
  <si>
    <t>教育桌面云软件二期</t>
  </si>
  <si>
    <t>教育桌面云软件一期</t>
  </si>
  <si>
    <t>课堂教学互动管理系统二期</t>
  </si>
  <si>
    <t>课堂教学互动管理系统一期</t>
  </si>
  <si>
    <t>铃声系统主控管理软件</t>
  </si>
  <si>
    <t>数据治理软件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</si>
  <si>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</si>
  <si>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</si>
  <si>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</si>
  <si>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</si>
  <si>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2026年现代职业教育质量提升计划资金</t>
  </si>
  <si>
    <t>2026年学生资助补助（中央资金）高职经费</t>
  </si>
  <si>
    <t>2026年学生资助补助（中央资金）中职经费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</si>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</sst>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49" fontId="5" fillId="0" borderId="7" xfId="50" applyFo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7" workbookViewId="0">
      <selection activeCell="A17" sqref="A17"/>
    </sheetView>
  </sheetViews>
  <sheetFormatPr defaultColWidth="8" defaultRowHeight="14.25" customHeight="1" outlineLevelCol="3"/>
  <cols>
    <col min="1" max="1" width="39.5740740740741" customWidth="1"/>
    <col min="2" max="2" width="46.2777777777778" customWidth="1"/>
    <col min="3" max="3" width="40.4259259259259" customWidth="1"/>
    <col min="4" max="4" width="50.1388888888889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"单位名称："&amp;"云南文化艺术职业学院（云南省艺术学校）"</f>
        <v>单位名称：云南文化艺术职业学院（云南省艺术学校）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144" t="s">
        <v>8</v>
      </c>
      <c r="B7" s="120">
        <v>118831600</v>
      </c>
      <c r="C7" s="30" t="str">
        <f>"一"&amp;"、"&amp;"一般公共服务支出"</f>
        <v>一、一般公共服务支出</v>
      </c>
      <c r="D7" s="120">
        <v>19500</v>
      </c>
    </row>
    <row r="8" ht="25.5" customHeight="1" spans="1:4">
      <c r="A8" s="144" t="s">
        <v>9</v>
      </c>
      <c r="B8" s="120"/>
      <c r="C8" s="30" t="str">
        <f>"二"&amp;"、"&amp;"教育支出"</f>
        <v>二、教育支出</v>
      </c>
      <c r="D8" s="120">
        <v>313523362.64</v>
      </c>
    </row>
    <row r="9" ht="25.5" customHeight="1" spans="1:4">
      <c r="A9" s="144" t="s">
        <v>10</v>
      </c>
      <c r="B9" s="120"/>
      <c r="C9" s="30" t="str">
        <f>"三"&amp;"、"&amp;"社会保障和就业支出"</f>
        <v>三、社会保障和就业支出</v>
      </c>
      <c r="D9" s="120">
        <v>14220000</v>
      </c>
    </row>
    <row r="10" ht="25.5" customHeight="1" spans="1:4">
      <c r="A10" s="144" t="s">
        <v>11</v>
      </c>
      <c r="B10" s="88">
        <v>136000000</v>
      </c>
      <c r="C10" s="30" t="str">
        <f>"四"&amp;"、"&amp;"卫生健康支出"</f>
        <v>四、卫生健康支出</v>
      </c>
      <c r="D10" s="120">
        <v>9660000</v>
      </c>
    </row>
    <row r="11" ht="25.5" customHeight="1" spans="1:4">
      <c r="A11" s="144" t="s">
        <v>12</v>
      </c>
      <c r="B11" s="120">
        <v>25000000</v>
      </c>
      <c r="C11" s="30" t="str">
        <f>"五"&amp;"、"&amp;"住房保障支出"</f>
        <v>五、住房保障支出</v>
      </c>
      <c r="D11" s="120">
        <v>8600000</v>
      </c>
    </row>
    <row r="12" ht="25.5" customHeight="1" spans="1:4">
      <c r="A12" s="144" t="s">
        <v>13</v>
      </c>
      <c r="B12" s="88"/>
      <c r="C12" s="30"/>
      <c r="D12" s="120"/>
    </row>
    <row r="13" ht="25.5" customHeight="1" spans="1:4">
      <c r="A13" s="144" t="s">
        <v>14</v>
      </c>
      <c r="B13" s="88"/>
      <c r="C13" s="30"/>
      <c r="D13" s="120"/>
    </row>
    <row r="14" ht="25.5" customHeight="1" spans="1:4">
      <c r="A14" s="144" t="s">
        <v>15</v>
      </c>
      <c r="B14" s="88"/>
      <c r="C14" s="30"/>
      <c r="D14" s="120"/>
    </row>
    <row r="15" ht="25.5" customHeight="1" spans="1:4">
      <c r="A15" s="169" t="s">
        <v>16</v>
      </c>
      <c r="B15" s="88"/>
      <c r="C15" s="30"/>
      <c r="D15" s="120"/>
    </row>
    <row r="16" ht="25.5" customHeight="1" spans="1:4">
      <c r="A16" s="169" t="s">
        <v>17</v>
      </c>
      <c r="B16" s="120">
        <v>25000000</v>
      </c>
      <c r="C16" s="30"/>
      <c r="D16" s="120"/>
    </row>
    <row r="17" ht="25.5" customHeight="1" spans="1:4">
      <c r="A17" s="170" t="s">
        <v>18</v>
      </c>
      <c r="B17" s="140">
        <v>279831600</v>
      </c>
      <c r="C17" s="142" t="s">
        <v>19</v>
      </c>
      <c r="D17" s="140">
        <v>346022862.64</v>
      </c>
    </row>
    <row r="18" ht="25.5" customHeight="1" spans="1:4">
      <c r="A18" s="171" t="s">
        <v>20</v>
      </c>
      <c r="B18" s="140">
        <v>66191262.64</v>
      </c>
      <c r="C18" s="172" t="s">
        <v>21</v>
      </c>
      <c r="D18" s="173"/>
    </row>
    <row r="19" ht="25.5" customHeight="1" spans="1:4">
      <c r="A19" s="174" t="s">
        <v>22</v>
      </c>
      <c r="B19" s="120">
        <v>40191262.64</v>
      </c>
      <c r="C19" s="141" t="s">
        <v>22</v>
      </c>
      <c r="D19" s="88"/>
    </row>
    <row r="20" ht="25.5" customHeight="1" spans="1:4">
      <c r="A20" s="174" t="s">
        <v>23</v>
      </c>
      <c r="B20" s="120">
        <v>26000000</v>
      </c>
      <c r="C20" s="141" t="s">
        <v>23</v>
      </c>
      <c r="D20" s="88"/>
    </row>
    <row r="21" ht="25.5" customHeight="1" spans="1:4">
      <c r="A21" s="175" t="s">
        <v>24</v>
      </c>
      <c r="B21" s="140">
        <v>346022862.64</v>
      </c>
      <c r="C21" s="142" t="s">
        <v>25</v>
      </c>
      <c r="D21" s="136">
        <v>346022862.64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3888888888889" defaultRowHeight="14.25" customHeight="1" outlineLevelCol="5"/>
  <cols>
    <col min="1" max="1" width="29" customWidth="1"/>
    <col min="2" max="2" width="28.5740740740741" customWidth="1"/>
    <col min="3" max="3" width="31.5740740740741" customWidth="1"/>
    <col min="4" max="6" width="33.4259259259259" customWidth="1"/>
  </cols>
  <sheetData>
    <row r="1" ht="15.75" customHeight="1" spans="1:6">
      <c r="F1" s="55" t="s">
        <v>373</v>
      </c>
    </row>
    <row r="2" ht="28.5" customHeight="1" spans="1:6">
      <c r="A2" s="26" t="s">
        <v>374</v>
      </c>
      <c r="B2" s="26"/>
      <c r="C2" s="26"/>
      <c r="D2" s="26"/>
      <c r="E2" s="26"/>
      <c r="F2" s="26"/>
    </row>
    <row r="3" ht="15" customHeight="1" spans="1:6">
      <c r="A3" s="101" t="str">
        <f>"单位名称："&amp;"云南文化艺术职业学院（云南省艺术学校）"</f>
        <v>单位名称：云南文化艺术职业学院（云南省艺术学校）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375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4" t="s">
        <v>98</v>
      </c>
      <c r="B8" s="105"/>
      <c r="C8" s="105" t="s">
        <v>98</v>
      </c>
      <c r="D8" s="22"/>
      <c r="E8" s="22"/>
      <c r="F8" s="22"/>
    </row>
    <row r="9" ht="19" customHeight="1" spans="1:6">
      <c r="A9" t="s">
        <v>376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58"/>
  <sheetViews>
    <sheetView showZeros="0" topLeftCell="A16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12962962963" customWidth="1"/>
    <col min="12" max="16" width="12.5740740740741" customWidth="1"/>
    <col min="17" max="17" width="10.4259259259259" customWidth="1"/>
  </cols>
  <sheetData>
    <row r="1" ht="13.5" customHeight="1" spans="1:17">
      <c r="O1" s="44"/>
      <c r="P1" s="44"/>
      <c r="Q1" s="92" t="s">
        <v>377</v>
      </c>
    </row>
    <row r="2" ht="27.75" customHeight="1" spans="1:17">
      <c r="A2" s="56" t="s">
        <v>378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"单位名称："&amp;"云南文化艺术职业学院（云南省艺术学校）"</f>
        <v>单位名称：云南文化艺术职业学院（云南省艺术学校）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123</v>
      </c>
    </row>
    <row r="4" ht="15.75" customHeight="1" spans="1:17">
      <c r="A4" s="9" t="s">
        <v>379</v>
      </c>
      <c r="B4" s="72" t="s">
        <v>380</v>
      </c>
      <c r="C4" s="72" t="s">
        <v>381</v>
      </c>
      <c r="D4" s="72" t="s">
        <v>382</v>
      </c>
      <c r="E4" s="72" t="s">
        <v>383</v>
      </c>
      <c r="F4" s="72" t="s">
        <v>384</v>
      </c>
      <c r="G4" s="73" t="s">
        <v>139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385</v>
      </c>
      <c r="J5" s="77" t="s">
        <v>386</v>
      </c>
      <c r="K5" s="78" t="s">
        <v>387</v>
      </c>
      <c r="L5" s="79" t="s">
        <v>388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146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13039764</v>
      </c>
      <c r="G8" s="22">
        <v>25023064</v>
      </c>
      <c r="H8" s="22">
        <v>17328364</v>
      </c>
      <c r="I8" s="22"/>
      <c r="J8" s="22"/>
      <c r="K8" s="22">
        <v>7694700</v>
      </c>
      <c r="L8" s="22"/>
      <c r="M8" s="22"/>
      <c r="N8" s="22"/>
      <c r="O8" s="22"/>
      <c r="P8" s="22"/>
      <c r="Q8" s="22"/>
    </row>
    <row r="9" ht="21" customHeight="1" spans="1:17">
      <c r="A9" s="98" t="s">
        <v>179</v>
      </c>
      <c r="B9" s="86" t="s">
        <v>389</v>
      </c>
      <c r="C9" s="86" t="s">
        <v>390</v>
      </c>
      <c r="D9" s="99" t="s">
        <v>391</v>
      </c>
      <c r="E9" s="100">
        <v>1</v>
      </c>
      <c r="F9" s="22"/>
      <c r="G9" s="22">
        <v>10000</v>
      </c>
      <c r="H9" s="22">
        <v>10000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179</v>
      </c>
      <c r="B10" s="86" t="s">
        <v>389</v>
      </c>
      <c r="C10" s="86" t="s">
        <v>390</v>
      </c>
      <c r="D10" s="99" t="s">
        <v>391</v>
      </c>
      <c r="E10" s="100">
        <v>1</v>
      </c>
      <c r="F10" s="22"/>
      <c r="G10" s="22">
        <v>10000</v>
      </c>
      <c r="H10" s="22"/>
      <c r="I10" s="22"/>
      <c r="J10" s="22"/>
      <c r="K10" s="22">
        <v>10000</v>
      </c>
      <c r="L10" s="22"/>
      <c r="M10" s="22"/>
      <c r="N10" s="22"/>
      <c r="O10" s="22"/>
      <c r="P10" s="22"/>
      <c r="Q10" s="22"/>
    </row>
    <row r="11" ht="21" customHeight="1" spans="1:17">
      <c r="A11" s="98" t="s">
        <v>179</v>
      </c>
      <c r="B11" s="86" t="s">
        <v>392</v>
      </c>
      <c r="C11" s="86" t="s">
        <v>393</v>
      </c>
      <c r="D11" s="99" t="s">
        <v>391</v>
      </c>
      <c r="E11" s="100">
        <v>1</v>
      </c>
      <c r="F11" s="22"/>
      <c r="G11" s="22">
        <v>40000</v>
      </c>
      <c r="H11" s="22"/>
      <c r="I11" s="22"/>
      <c r="J11" s="22"/>
      <c r="K11" s="22">
        <v>40000</v>
      </c>
      <c r="L11" s="22"/>
      <c r="M11" s="22"/>
      <c r="N11" s="22"/>
      <c r="O11" s="22"/>
      <c r="P11" s="22"/>
      <c r="Q11" s="22"/>
    </row>
    <row r="12" ht="21" customHeight="1" spans="1:17">
      <c r="A12" s="98" t="s">
        <v>179</v>
      </c>
      <c r="B12" s="86" t="s">
        <v>392</v>
      </c>
      <c r="C12" s="86" t="s">
        <v>393</v>
      </c>
      <c r="D12" s="99" t="s">
        <v>391</v>
      </c>
      <c r="E12" s="100">
        <v>1</v>
      </c>
      <c r="F12" s="22"/>
      <c r="G12" s="22">
        <v>10000</v>
      </c>
      <c r="H12" s="22">
        <v>10000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8" t="s">
        <v>179</v>
      </c>
      <c r="B13" s="86" t="s">
        <v>394</v>
      </c>
      <c r="C13" s="86" t="s">
        <v>395</v>
      </c>
      <c r="D13" s="99" t="s">
        <v>391</v>
      </c>
      <c r="E13" s="100">
        <v>1</v>
      </c>
      <c r="F13" s="22"/>
      <c r="G13" s="22">
        <v>10000</v>
      </c>
      <c r="H13" s="22"/>
      <c r="I13" s="22"/>
      <c r="J13" s="22"/>
      <c r="K13" s="22">
        <v>10000</v>
      </c>
      <c r="L13" s="22"/>
      <c r="M13" s="22"/>
      <c r="N13" s="22"/>
      <c r="O13" s="22"/>
      <c r="P13" s="22"/>
      <c r="Q13" s="22"/>
    </row>
    <row r="14" ht="21" customHeight="1" spans="1:17">
      <c r="A14" s="98" t="s">
        <v>179</v>
      </c>
      <c r="B14" s="86" t="s">
        <v>394</v>
      </c>
      <c r="C14" s="86" t="s">
        <v>395</v>
      </c>
      <c r="D14" s="99" t="s">
        <v>391</v>
      </c>
      <c r="E14" s="100">
        <v>1</v>
      </c>
      <c r="F14" s="22"/>
      <c r="G14" s="22">
        <v>12000</v>
      </c>
      <c r="H14" s="22">
        <v>12000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8" t="s">
        <v>188</v>
      </c>
      <c r="B15" s="86" t="s">
        <v>396</v>
      </c>
      <c r="C15" s="86" t="s">
        <v>397</v>
      </c>
      <c r="D15" s="99" t="s">
        <v>391</v>
      </c>
      <c r="E15" s="100">
        <v>1</v>
      </c>
      <c r="F15" s="22">
        <v>957600</v>
      </c>
      <c r="G15" s="22">
        <v>957600</v>
      </c>
      <c r="H15" s="22">
        <v>957600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8" t="s">
        <v>188</v>
      </c>
      <c r="B16" s="86" t="s">
        <v>398</v>
      </c>
      <c r="C16" s="86" t="s">
        <v>397</v>
      </c>
      <c r="D16" s="99" t="s">
        <v>391</v>
      </c>
      <c r="E16" s="100">
        <v>1</v>
      </c>
      <c r="F16" s="22">
        <v>1170000</v>
      </c>
      <c r="G16" s="22">
        <v>1170000</v>
      </c>
      <c r="H16" s="22">
        <v>1170000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8" t="s">
        <v>188</v>
      </c>
      <c r="B17" s="86" t="s">
        <v>399</v>
      </c>
      <c r="C17" s="86" t="s">
        <v>400</v>
      </c>
      <c r="D17" s="99" t="s">
        <v>401</v>
      </c>
      <c r="E17" s="100">
        <v>5</v>
      </c>
      <c r="F17" s="22">
        <v>2000</v>
      </c>
      <c r="G17" s="22">
        <v>2000</v>
      </c>
      <c r="H17" s="22">
        <v>2000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8" t="s">
        <v>188</v>
      </c>
      <c r="B18" s="86" t="s">
        <v>402</v>
      </c>
      <c r="C18" s="86" t="s">
        <v>403</v>
      </c>
      <c r="D18" s="99" t="s">
        <v>404</v>
      </c>
      <c r="E18" s="100">
        <v>1</v>
      </c>
      <c r="F18" s="22">
        <v>1000</v>
      </c>
      <c r="G18" s="22">
        <v>1000</v>
      </c>
      <c r="H18" s="22">
        <v>1000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8" t="s">
        <v>188</v>
      </c>
      <c r="B19" s="86" t="s">
        <v>405</v>
      </c>
      <c r="C19" s="86" t="s">
        <v>406</v>
      </c>
      <c r="D19" s="99" t="s">
        <v>340</v>
      </c>
      <c r="E19" s="100">
        <v>2</v>
      </c>
      <c r="F19" s="22">
        <v>6000</v>
      </c>
      <c r="G19" s="22">
        <v>6000</v>
      </c>
      <c r="H19" s="22">
        <v>6000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8" t="s">
        <v>188</v>
      </c>
      <c r="B20" s="86" t="s">
        <v>407</v>
      </c>
      <c r="C20" s="86" t="s">
        <v>408</v>
      </c>
      <c r="D20" s="99" t="s">
        <v>409</v>
      </c>
      <c r="E20" s="100">
        <v>10</v>
      </c>
      <c r="F20" s="22"/>
      <c r="G20" s="22">
        <v>70000</v>
      </c>
      <c r="H20" s="22">
        <v>70000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8" t="s">
        <v>188</v>
      </c>
      <c r="B21" s="86" t="s">
        <v>410</v>
      </c>
      <c r="C21" s="86" t="s">
        <v>411</v>
      </c>
      <c r="D21" s="99" t="s">
        <v>340</v>
      </c>
      <c r="E21" s="100">
        <v>1</v>
      </c>
      <c r="F21" s="22">
        <v>700</v>
      </c>
      <c r="G21" s="22">
        <v>700</v>
      </c>
      <c r="H21" s="22"/>
      <c r="I21" s="22"/>
      <c r="J21" s="22"/>
      <c r="K21" s="22">
        <v>700</v>
      </c>
      <c r="L21" s="22"/>
      <c r="M21" s="22"/>
      <c r="N21" s="22"/>
      <c r="O21" s="22"/>
      <c r="P21" s="22"/>
      <c r="Q21" s="22"/>
    </row>
    <row r="22" ht="21" customHeight="1" spans="1:17">
      <c r="A22" s="98" t="s">
        <v>188</v>
      </c>
      <c r="B22" s="86" t="s">
        <v>412</v>
      </c>
      <c r="C22" s="86" t="s">
        <v>413</v>
      </c>
      <c r="D22" s="99" t="s">
        <v>409</v>
      </c>
      <c r="E22" s="100">
        <v>2</v>
      </c>
      <c r="F22" s="22"/>
      <c r="G22" s="22">
        <v>40000</v>
      </c>
      <c r="H22" s="22"/>
      <c r="I22" s="22"/>
      <c r="J22" s="22"/>
      <c r="K22" s="22">
        <v>40000</v>
      </c>
      <c r="L22" s="22"/>
      <c r="M22" s="22"/>
      <c r="N22" s="22"/>
      <c r="O22" s="22"/>
      <c r="P22" s="22"/>
      <c r="Q22" s="22"/>
    </row>
    <row r="23" ht="21" customHeight="1" spans="1:17">
      <c r="A23" s="98" t="s">
        <v>188</v>
      </c>
      <c r="B23" s="86" t="s">
        <v>414</v>
      </c>
      <c r="C23" s="86" t="s">
        <v>415</v>
      </c>
      <c r="D23" s="99" t="s">
        <v>409</v>
      </c>
      <c r="E23" s="100">
        <v>1</v>
      </c>
      <c r="F23" s="22"/>
      <c r="G23" s="22">
        <v>2000</v>
      </c>
      <c r="H23" s="22">
        <v>2000</v>
      </c>
      <c r="I23" s="22"/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8" t="s">
        <v>188</v>
      </c>
      <c r="B24" s="86" t="s">
        <v>416</v>
      </c>
      <c r="C24" s="86" t="s">
        <v>415</v>
      </c>
      <c r="D24" s="99" t="s">
        <v>409</v>
      </c>
      <c r="E24" s="100">
        <v>1</v>
      </c>
      <c r="F24" s="22"/>
      <c r="G24" s="22">
        <v>8800</v>
      </c>
      <c r="H24" s="22"/>
      <c r="I24" s="22"/>
      <c r="J24" s="22"/>
      <c r="K24" s="22">
        <v>8800</v>
      </c>
      <c r="L24" s="22"/>
      <c r="M24" s="22"/>
      <c r="N24" s="22"/>
      <c r="O24" s="22"/>
      <c r="P24" s="22"/>
      <c r="Q24" s="22"/>
    </row>
    <row r="25" ht="21" customHeight="1" spans="1:17">
      <c r="A25" s="98" t="s">
        <v>188</v>
      </c>
      <c r="B25" s="86" t="s">
        <v>417</v>
      </c>
      <c r="C25" s="86" t="s">
        <v>418</v>
      </c>
      <c r="D25" s="99" t="s">
        <v>409</v>
      </c>
      <c r="E25" s="100">
        <v>1</v>
      </c>
      <c r="F25" s="22"/>
      <c r="G25" s="22">
        <v>5500</v>
      </c>
      <c r="H25" s="22"/>
      <c r="I25" s="22"/>
      <c r="J25" s="22"/>
      <c r="K25" s="22">
        <v>5500</v>
      </c>
      <c r="L25" s="22"/>
      <c r="M25" s="22"/>
      <c r="N25" s="22"/>
      <c r="O25" s="22"/>
      <c r="P25" s="22"/>
      <c r="Q25" s="22"/>
    </row>
    <row r="26" ht="21" customHeight="1" spans="1:17">
      <c r="A26" s="98" t="s">
        <v>188</v>
      </c>
      <c r="B26" s="86" t="s">
        <v>419</v>
      </c>
      <c r="C26" s="86" t="s">
        <v>420</v>
      </c>
      <c r="D26" s="99" t="s">
        <v>409</v>
      </c>
      <c r="E26" s="100">
        <v>1</v>
      </c>
      <c r="F26" s="22"/>
      <c r="G26" s="22">
        <v>15000</v>
      </c>
      <c r="H26" s="22">
        <v>15000</v>
      </c>
      <c r="I26" s="22"/>
      <c r="J26" s="22"/>
      <c r="K26" s="22"/>
      <c r="L26" s="22"/>
      <c r="M26" s="22"/>
      <c r="N26" s="22"/>
      <c r="O26" s="22"/>
      <c r="P26" s="22"/>
      <c r="Q26" s="22"/>
    </row>
    <row r="27" ht="21" customHeight="1" spans="1:17">
      <c r="A27" s="98" t="s">
        <v>188</v>
      </c>
      <c r="B27" s="86" t="s">
        <v>419</v>
      </c>
      <c r="C27" s="86" t="s">
        <v>420</v>
      </c>
      <c r="D27" s="99" t="s">
        <v>409</v>
      </c>
      <c r="E27" s="100">
        <v>1</v>
      </c>
      <c r="F27" s="22"/>
      <c r="G27" s="22">
        <v>15000</v>
      </c>
      <c r="H27" s="22">
        <v>15000</v>
      </c>
      <c r="I27" s="22"/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8" t="s">
        <v>188</v>
      </c>
      <c r="B28" s="86" t="s">
        <v>421</v>
      </c>
      <c r="C28" s="86" t="s">
        <v>422</v>
      </c>
      <c r="D28" s="99" t="s">
        <v>423</v>
      </c>
      <c r="E28" s="100">
        <v>200</v>
      </c>
      <c r="F28" s="22">
        <v>36624</v>
      </c>
      <c r="G28" s="22">
        <v>36624</v>
      </c>
      <c r="H28" s="22">
        <v>36624</v>
      </c>
      <c r="I28" s="22"/>
      <c r="J28" s="22"/>
      <c r="K28" s="22"/>
      <c r="L28" s="22"/>
      <c r="M28" s="22"/>
      <c r="N28" s="22"/>
      <c r="O28" s="22"/>
      <c r="P28" s="22"/>
      <c r="Q28" s="22"/>
    </row>
    <row r="29" ht="21" customHeight="1" spans="1:17">
      <c r="A29" s="98" t="s">
        <v>188</v>
      </c>
      <c r="B29" s="86" t="s">
        <v>424</v>
      </c>
      <c r="C29" s="86" t="s">
        <v>425</v>
      </c>
      <c r="D29" s="99" t="s">
        <v>391</v>
      </c>
      <c r="E29" s="100">
        <v>1</v>
      </c>
      <c r="F29" s="22">
        <v>600000</v>
      </c>
      <c r="G29" s="22">
        <v>600000</v>
      </c>
      <c r="H29" s="22"/>
      <c r="I29" s="22"/>
      <c r="J29" s="22"/>
      <c r="K29" s="22">
        <v>600000</v>
      </c>
      <c r="L29" s="22"/>
      <c r="M29" s="22"/>
      <c r="N29" s="22"/>
      <c r="O29" s="22"/>
      <c r="P29" s="22"/>
      <c r="Q29" s="22"/>
    </row>
    <row r="30" ht="21" customHeight="1" spans="1:17">
      <c r="A30" s="98" t="s">
        <v>188</v>
      </c>
      <c r="B30" s="86" t="s">
        <v>426</v>
      </c>
      <c r="C30" s="86" t="s">
        <v>427</v>
      </c>
      <c r="D30" s="99" t="s">
        <v>428</v>
      </c>
      <c r="E30" s="100">
        <v>5</v>
      </c>
      <c r="F30" s="22">
        <v>5500</v>
      </c>
      <c r="G30" s="22">
        <v>5500</v>
      </c>
      <c r="H30" s="22"/>
      <c r="I30" s="22"/>
      <c r="J30" s="22"/>
      <c r="K30" s="22">
        <v>5500</v>
      </c>
      <c r="L30" s="22"/>
      <c r="M30" s="22"/>
      <c r="N30" s="22"/>
      <c r="O30" s="22"/>
      <c r="P30" s="22"/>
      <c r="Q30" s="22"/>
    </row>
    <row r="31" ht="21" customHeight="1" spans="1:17">
      <c r="A31" s="98" t="s">
        <v>188</v>
      </c>
      <c r="B31" s="86" t="s">
        <v>429</v>
      </c>
      <c r="C31" s="86" t="s">
        <v>427</v>
      </c>
      <c r="D31" s="99" t="s">
        <v>430</v>
      </c>
      <c r="E31" s="100">
        <v>70</v>
      </c>
      <c r="F31" s="22">
        <v>70000</v>
      </c>
      <c r="G31" s="22">
        <v>70000</v>
      </c>
      <c r="H31" s="22"/>
      <c r="I31" s="22"/>
      <c r="J31" s="22"/>
      <c r="K31" s="22">
        <v>70000</v>
      </c>
      <c r="L31" s="22"/>
      <c r="M31" s="22"/>
      <c r="N31" s="22"/>
      <c r="O31" s="22"/>
      <c r="P31" s="22"/>
      <c r="Q31" s="22"/>
    </row>
    <row r="32" ht="21" customHeight="1" spans="1:17">
      <c r="A32" s="98" t="s">
        <v>188</v>
      </c>
      <c r="B32" s="86" t="s">
        <v>431</v>
      </c>
      <c r="C32" s="86" t="s">
        <v>432</v>
      </c>
      <c r="D32" s="99" t="s">
        <v>340</v>
      </c>
      <c r="E32" s="100">
        <v>8</v>
      </c>
      <c r="F32" s="22">
        <v>8000</v>
      </c>
      <c r="G32" s="22">
        <v>8000</v>
      </c>
      <c r="H32" s="22"/>
      <c r="I32" s="22"/>
      <c r="J32" s="22"/>
      <c r="K32" s="22">
        <v>8000</v>
      </c>
      <c r="L32" s="22"/>
      <c r="M32" s="22"/>
      <c r="N32" s="22"/>
      <c r="O32" s="22"/>
      <c r="P32" s="22"/>
      <c r="Q32" s="22"/>
    </row>
    <row r="33" ht="21" customHeight="1" spans="1:17">
      <c r="A33" s="98" t="s">
        <v>188</v>
      </c>
      <c r="B33" s="86" t="s">
        <v>433</v>
      </c>
      <c r="C33" s="86" t="s">
        <v>434</v>
      </c>
      <c r="D33" s="99" t="s">
        <v>404</v>
      </c>
      <c r="E33" s="100">
        <v>4</v>
      </c>
      <c r="F33" s="22">
        <v>4000</v>
      </c>
      <c r="G33" s="22">
        <v>4000</v>
      </c>
      <c r="H33" s="22"/>
      <c r="I33" s="22"/>
      <c r="J33" s="22"/>
      <c r="K33" s="22">
        <v>4000</v>
      </c>
      <c r="L33" s="22"/>
      <c r="M33" s="22"/>
      <c r="N33" s="22"/>
      <c r="O33" s="22"/>
      <c r="P33" s="22"/>
      <c r="Q33" s="22"/>
    </row>
    <row r="34" ht="21" customHeight="1" spans="1:17">
      <c r="A34" s="98" t="s">
        <v>188</v>
      </c>
      <c r="B34" s="86" t="s">
        <v>435</v>
      </c>
      <c r="C34" s="86" t="s">
        <v>436</v>
      </c>
      <c r="D34" s="99" t="s">
        <v>391</v>
      </c>
      <c r="E34" s="100">
        <v>1</v>
      </c>
      <c r="F34" s="22"/>
      <c r="G34" s="22">
        <v>1800000</v>
      </c>
      <c r="H34" s="22"/>
      <c r="I34" s="22"/>
      <c r="J34" s="22"/>
      <c r="K34" s="22">
        <v>1800000</v>
      </c>
      <c r="L34" s="22"/>
      <c r="M34" s="22"/>
      <c r="N34" s="22"/>
      <c r="O34" s="22"/>
      <c r="P34" s="22"/>
      <c r="Q34" s="22"/>
    </row>
    <row r="35" ht="21" customHeight="1" spans="1:17">
      <c r="A35" s="98" t="s">
        <v>188</v>
      </c>
      <c r="B35" s="86" t="s">
        <v>437</v>
      </c>
      <c r="C35" s="86" t="s">
        <v>436</v>
      </c>
      <c r="D35" s="99" t="s">
        <v>391</v>
      </c>
      <c r="E35" s="100">
        <v>1</v>
      </c>
      <c r="F35" s="22"/>
      <c r="G35" s="22">
        <v>3840000</v>
      </c>
      <c r="H35" s="22">
        <v>3840000</v>
      </c>
      <c r="I35" s="22"/>
      <c r="J35" s="22"/>
      <c r="K35" s="22"/>
      <c r="L35" s="22"/>
      <c r="M35" s="22"/>
      <c r="N35" s="22"/>
      <c r="O35" s="22"/>
      <c r="P35" s="22"/>
      <c r="Q35" s="22"/>
    </row>
    <row r="36" ht="21" customHeight="1" spans="1:17">
      <c r="A36" s="98" t="s">
        <v>188</v>
      </c>
      <c r="B36" s="86" t="s">
        <v>438</v>
      </c>
      <c r="C36" s="86" t="s">
        <v>436</v>
      </c>
      <c r="D36" s="99" t="s">
        <v>391</v>
      </c>
      <c r="E36" s="100">
        <v>1</v>
      </c>
      <c r="F36" s="22"/>
      <c r="G36" s="22">
        <v>2000000</v>
      </c>
      <c r="H36" s="22">
        <v>2000000</v>
      </c>
      <c r="I36" s="22"/>
      <c r="J36" s="22"/>
      <c r="K36" s="22"/>
      <c r="L36" s="22"/>
      <c r="M36" s="22"/>
      <c r="N36" s="22"/>
      <c r="O36" s="22"/>
      <c r="P36" s="22"/>
      <c r="Q36" s="22"/>
    </row>
    <row r="37" ht="21" customHeight="1" spans="1:17">
      <c r="A37" s="98" t="s">
        <v>188</v>
      </c>
      <c r="B37" s="86" t="s">
        <v>439</v>
      </c>
      <c r="C37" s="86" t="s">
        <v>440</v>
      </c>
      <c r="D37" s="99" t="s">
        <v>441</v>
      </c>
      <c r="E37" s="100">
        <v>2</v>
      </c>
      <c r="F37" s="22">
        <v>2700</v>
      </c>
      <c r="G37" s="22">
        <v>2700</v>
      </c>
      <c r="H37" s="22"/>
      <c r="I37" s="22"/>
      <c r="J37" s="22"/>
      <c r="K37" s="22">
        <v>2700</v>
      </c>
      <c r="L37" s="22"/>
      <c r="M37" s="22"/>
      <c r="N37" s="22"/>
      <c r="O37" s="22"/>
      <c r="P37" s="22"/>
      <c r="Q37" s="22"/>
    </row>
    <row r="38" ht="21" customHeight="1" spans="1:17">
      <c r="A38" s="98" t="s">
        <v>188</v>
      </c>
      <c r="B38" s="86" t="s">
        <v>442</v>
      </c>
      <c r="C38" s="86" t="s">
        <v>443</v>
      </c>
      <c r="D38" s="99" t="s">
        <v>409</v>
      </c>
      <c r="E38" s="100">
        <v>90</v>
      </c>
      <c r="F38" s="22"/>
      <c r="G38" s="22">
        <v>540000</v>
      </c>
      <c r="H38" s="22"/>
      <c r="I38" s="22"/>
      <c r="J38" s="22"/>
      <c r="K38" s="22">
        <v>540000</v>
      </c>
      <c r="L38" s="22"/>
      <c r="M38" s="22"/>
      <c r="N38" s="22"/>
      <c r="O38" s="22"/>
      <c r="P38" s="22"/>
      <c r="Q38" s="22"/>
    </row>
    <row r="39" ht="21" customHeight="1" spans="1:17">
      <c r="A39" s="98" t="s">
        <v>188</v>
      </c>
      <c r="B39" s="86" t="s">
        <v>444</v>
      </c>
      <c r="C39" s="86" t="s">
        <v>445</v>
      </c>
      <c r="D39" s="99" t="s">
        <v>430</v>
      </c>
      <c r="E39" s="100">
        <v>2</v>
      </c>
      <c r="F39" s="22"/>
      <c r="G39" s="22">
        <v>30000</v>
      </c>
      <c r="H39" s="22"/>
      <c r="I39" s="22"/>
      <c r="J39" s="22"/>
      <c r="K39" s="22">
        <v>30000</v>
      </c>
      <c r="L39" s="22"/>
      <c r="M39" s="22"/>
      <c r="N39" s="22"/>
      <c r="O39" s="22"/>
      <c r="P39" s="22"/>
      <c r="Q39" s="22"/>
    </row>
    <row r="40" ht="21" customHeight="1" spans="1:17">
      <c r="A40" s="98" t="s">
        <v>188</v>
      </c>
      <c r="B40" s="86" t="s">
        <v>446</v>
      </c>
      <c r="C40" s="86" t="s">
        <v>445</v>
      </c>
      <c r="D40" s="99" t="s">
        <v>391</v>
      </c>
      <c r="E40" s="100">
        <v>1</v>
      </c>
      <c r="F40" s="22"/>
      <c r="G40" s="22">
        <v>2100000</v>
      </c>
      <c r="H40" s="22">
        <v>2100000</v>
      </c>
      <c r="I40" s="22"/>
      <c r="J40" s="22"/>
      <c r="K40" s="22"/>
      <c r="L40" s="22"/>
      <c r="M40" s="22"/>
      <c r="N40" s="22"/>
      <c r="O40" s="22"/>
      <c r="P40" s="22"/>
      <c r="Q40" s="22"/>
    </row>
    <row r="41" ht="21" customHeight="1" spans="1:17">
      <c r="A41" s="98" t="s">
        <v>188</v>
      </c>
      <c r="B41" s="86" t="s">
        <v>447</v>
      </c>
      <c r="C41" s="86" t="s">
        <v>448</v>
      </c>
      <c r="D41" s="99" t="s">
        <v>409</v>
      </c>
      <c r="E41" s="100">
        <v>1</v>
      </c>
      <c r="F41" s="22"/>
      <c r="G41" s="22">
        <v>25000</v>
      </c>
      <c r="H41" s="22"/>
      <c r="I41" s="22"/>
      <c r="J41" s="22"/>
      <c r="K41" s="22">
        <v>25000</v>
      </c>
      <c r="L41" s="22"/>
      <c r="M41" s="22"/>
      <c r="N41" s="22"/>
      <c r="O41" s="22"/>
      <c r="P41" s="22"/>
      <c r="Q41" s="22"/>
    </row>
    <row r="42" ht="21" customHeight="1" spans="1:17">
      <c r="A42" s="98" t="s">
        <v>188</v>
      </c>
      <c r="B42" s="86" t="s">
        <v>449</v>
      </c>
      <c r="C42" s="86" t="s">
        <v>450</v>
      </c>
      <c r="D42" s="99" t="s">
        <v>391</v>
      </c>
      <c r="E42" s="100">
        <v>1</v>
      </c>
      <c r="F42" s="22"/>
      <c r="G42" s="22">
        <v>1100000</v>
      </c>
      <c r="H42" s="22"/>
      <c r="I42" s="22"/>
      <c r="J42" s="22"/>
      <c r="K42" s="22">
        <v>1100000</v>
      </c>
      <c r="L42" s="22"/>
      <c r="M42" s="22"/>
      <c r="N42" s="22"/>
      <c r="O42" s="22"/>
      <c r="P42" s="22"/>
      <c r="Q42" s="22"/>
    </row>
    <row r="43" ht="21" customHeight="1" spans="1:17">
      <c r="A43" s="98" t="s">
        <v>188</v>
      </c>
      <c r="B43" s="86" t="s">
        <v>451</v>
      </c>
      <c r="C43" s="86" t="s">
        <v>452</v>
      </c>
      <c r="D43" s="99" t="s">
        <v>340</v>
      </c>
      <c r="E43" s="100">
        <v>3</v>
      </c>
      <c r="F43" s="22">
        <v>3000</v>
      </c>
      <c r="G43" s="22">
        <v>3000</v>
      </c>
      <c r="H43" s="22">
        <v>3000</v>
      </c>
      <c r="I43" s="22"/>
      <c r="J43" s="22"/>
      <c r="K43" s="22"/>
      <c r="L43" s="22"/>
      <c r="M43" s="22"/>
      <c r="N43" s="22"/>
      <c r="O43" s="22"/>
      <c r="P43" s="22"/>
      <c r="Q43" s="22"/>
    </row>
    <row r="44" ht="21" customHeight="1" spans="1:17">
      <c r="A44" s="98" t="s">
        <v>188</v>
      </c>
      <c r="B44" s="86" t="s">
        <v>451</v>
      </c>
      <c r="C44" s="86" t="s">
        <v>452</v>
      </c>
      <c r="D44" s="99" t="s">
        <v>340</v>
      </c>
      <c r="E44" s="100">
        <v>10</v>
      </c>
      <c r="F44" s="22">
        <v>10000</v>
      </c>
      <c r="G44" s="22">
        <v>10000</v>
      </c>
      <c r="H44" s="22"/>
      <c r="I44" s="22"/>
      <c r="J44" s="22"/>
      <c r="K44" s="22">
        <v>10000</v>
      </c>
      <c r="L44" s="22"/>
      <c r="M44" s="22"/>
      <c r="N44" s="22"/>
      <c r="O44" s="22"/>
      <c r="P44" s="22"/>
      <c r="Q44" s="22"/>
    </row>
    <row r="45" ht="21" customHeight="1" spans="1:17">
      <c r="A45" s="98" t="s">
        <v>188</v>
      </c>
      <c r="B45" s="86" t="s">
        <v>453</v>
      </c>
      <c r="C45" s="86" t="s">
        <v>454</v>
      </c>
      <c r="D45" s="99" t="s">
        <v>391</v>
      </c>
      <c r="E45" s="100">
        <v>1</v>
      </c>
      <c r="F45" s="22">
        <v>2374800</v>
      </c>
      <c r="G45" s="22">
        <v>2374800</v>
      </c>
      <c r="H45" s="22">
        <v>2374800</v>
      </c>
      <c r="I45" s="22"/>
      <c r="J45" s="22"/>
      <c r="K45" s="22"/>
      <c r="L45" s="22"/>
      <c r="M45" s="22"/>
      <c r="N45" s="22"/>
      <c r="O45" s="22"/>
      <c r="P45" s="22"/>
      <c r="Q45" s="22"/>
    </row>
    <row r="46" ht="21" customHeight="1" spans="1:17">
      <c r="A46" s="98" t="s">
        <v>188</v>
      </c>
      <c r="B46" s="86" t="s">
        <v>455</v>
      </c>
      <c r="C46" s="86" t="s">
        <v>454</v>
      </c>
      <c r="D46" s="99" t="s">
        <v>391</v>
      </c>
      <c r="E46" s="100">
        <v>1</v>
      </c>
      <c r="F46" s="22">
        <v>1994340</v>
      </c>
      <c r="G46" s="22">
        <v>1994340</v>
      </c>
      <c r="H46" s="22">
        <v>1994340</v>
      </c>
      <c r="I46" s="22"/>
      <c r="J46" s="22"/>
      <c r="K46" s="22"/>
      <c r="L46" s="22"/>
      <c r="M46" s="22"/>
      <c r="N46" s="22"/>
      <c r="O46" s="22"/>
      <c r="P46" s="22"/>
      <c r="Q46" s="22"/>
    </row>
    <row r="47" ht="21" customHeight="1" spans="1:17">
      <c r="A47" s="98" t="s">
        <v>188</v>
      </c>
      <c r="B47" s="86" t="s">
        <v>456</v>
      </c>
      <c r="C47" s="86" t="s">
        <v>457</v>
      </c>
      <c r="D47" s="99" t="s">
        <v>391</v>
      </c>
      <c r="E47" s="100">
        <v>1</v>
      </c>
      <c r="F47" s="22">
        <v>2700000</v>
      </c>
      <c r="G47" s="22">
        <v>2700000</v>
      </c>
      <c r="H47" s="22">
        <v>2700000</v>
      </c>
      <c r="I47" s="22"/>
      <c r="J47" s="22"/>
      <c r="K47" s="22"/>
      <c r="L47" s="22"/>
      <c r="M47" s="22"/>
      <c r="N47" s="22"/>
      <c r="O47" s="22"/>
      <c r="P47" s="22"/>
      <c r="Q47" s="22"/>
    </row>
    <row r="48" ht="21" customHeight="1" spans="1:17">
      <c r="A48" s="98" t="s">
        <v>188</v>
      </c>
      <c r="B48" s="86" t="s">
        <v>458</v>
      </c>
      <c r="C48" s="86" t="s">
        <v>457</v>
      </c>
      <c r="D48" s="99" t="s">
        <v>391</v>
      </c>
      <c r="E48" s="100">
        <v>1</v>
      </c>
      <c r="F48" s="22">
        <v>1900000</v>
      </c>
      <c r="G48" s="22">
        <v>1900000</v>
      </c>
      <c r="H48" s="22"/>
      <c r="I48" s="22"/>
      <c r="J48" s="22"/>
      <c r="K48" s="22">
        <v>1900000</v>
      </c>
      <c r="L48" s="22"/>
      <c r="M48" s="22"/>
      <c r="N48" s="22"/>
      <c r="O48" s="22"/>
      <c r="P48" s="22"/>
      <c r="Q48" s="22"/>
    </row>
    <row r="49" ht="21" customHeight="1" spans="1:17">
      <c r="A49" s="98" t="s">
        <v>188</v>
      </c>
      <c r="B49" s="86" t="s">
        <v>459</v>
      </c>
      <c r="C49" s="86" t="s">
        <v>460</v>
      </c>
      <c r="D49" s="99" t="s">
        <v>391</v>
      </c>
      <c r="E49" s="100">
        <v>1</v>
      </c>
      <c r="F49" s="22">
        <v>39500</v>
      </c>
      <c r="G49" s="22">
        <v>39500</v>
      </c>
      <c r="H49" s="22"/>
      <c r="I49" s="22"/>
      <c r="J49" s="22"/>
      <c r="K49" s="22">
        <v>39500</v>
      </c>
      <c r="L49" s="22"/>
      <c r="M49" s="22"/>
      <c r="N49" s="22"/>
      <c r="O49" s="22"/>
      <c r="P49" s="22"/>
      <c r="Q49" s="22"/>
    </row>
    <row r="50" ht="21" customHeight="1" spans="1:17">
      <c r="A50" s="98" t="s">
        <v>188</v>
      </c>
      <c r="B50" s="86" t="s">
        <v>459</v>
      </c>
      <c r="C50" s="86" t="s">
        <v>460</v>
      </c>
      <c r="D50" s="99" t="s">
        <v>391</v>
      </c>
      <c r="E50" s="100">
        <v>1</v>
      </c>
      <c r="F50" s="22">
        <v>26000</v>
      </c>
      <c r="G50" s="22">
        <v>26000</v>
      </c>
      <c r="H50" s="22"/>
      <c r="I50" s="22"/>
      <c r="J50" s="22"/>
      <c r="K50" s="22">
        <v>26000</v>
      </c>
      <c r="L50" s="22"/>
      <c r="M50" s="22"/>
      <c r="N50" s="22"/>
      <c r="O50" s="22"/>
      <c r="P50" s="22"/>
      <c r="Q50" s="22"/>
    </row>
    <row r="51" ht="21" customHeight="1" spans="1:17">
      <c r="A51" s="98" t="s">
        <v>188</v>
      </c>
      <c r="B51" s="86" t="s">
        <v>459</v>
      </c>
      <c r="C51" s="86" t="s">
        <v>460</v>
      </c>
      <c r="D51" s="99" t="s">
        <v>391</v>
      </c>
      <c r="E51" s="100">
        <v>1</v>
      </c>
      <c r="F51" s="22">
        <v>170000</v>
      </c>
      <c r="G51" s="22">
        <v>170000</v>
      </c>
      <c r="H51" s="22"/>
      <c r="I51" s="22"/>
      <c r="J51" s="22"/>
      <c r="K51" s="22">
        <v>170000</v>
      </c>
      <c r="L51" s="22"/>
      <c r="M51" s="22"/>
      <c r="N51" s="22"/>
      <c r="O51" s="22"/>
      <c r="P51" s="22"/>
      <c r="Q51" s="22"/>
    </row>
    <row r="52" ht="21" customHeight="1" spans="1:17">
      <c r="A52" s="98" t="s">
        <v>188</v>
      </c>
      <c r="B52" s="86" t="s">
        <v>459</v>
      </c>
      <c r="C52" s="86" t="s">
        <v>460</v>
      </c>
      <c r="D52" s="99" t="s">
        <v>391</v>
      </c>
      <c r="E52" s="100">
        <v>1</v>
      </c>
      <c r="F52" s="22">
        <v>345400</v>
      </c>
      <c r="G52" s="22">
        <v>345400</v>
      </c>
      <c r="H52" s="22"/>
      <c r="I52" s="22"/>
      <c r="J52" s="22"/>
      <c r="K52" s="22">
        <v>345400</v>
      </c>
      <c r="L52" s="22"/>
      <c r="M52" s="22"/>
      <c r="N52" s="22"/>
      <c r="O52" s="22"/>
      <c r="P52" s="22"/>
      <c r="Q52" s="22"/>
    </row>
    <row r="53" ht="21" customHeight="1" spans="1:17">
      <c r="A53" s="98" t="s">
        <v>188</v>
      </c>
      <c r="B53" s="86" t="s">
        <v>461</v>
      </c>
      <c r="C53" s="86" t="s">
        <v>462</v>
      </c>
      <c r="D53" s="99" t="s">
        <v>401</v>
      </c>
      <c r="E53" s="100">
        <v>12</v>
      </c>
      <c r="F53" s="22">
        <v>3600</v>
      </c>
      <c r="G53" s="22">
        <v>3600</v>
      </c>
      <c r="H53" s="22"/>
      <c r="I53" s="22"/>
      <c r="J53" s="22"/>
      <c r="K53" s="22">
        <v>3600</v>
      </c>
      <c r="L53" s="22"/>
      <c r="M53" s="22"/>
      <c r="N53" s="22"/>
      <c r="O53" s="22"/>
      <c r="P53" s="22"/>
      <c r="Q53" s="22"/>
    </row>
    <row r="54" ht="21" customHeight="1" spans="1:17">
      <c r="A54" s="98" t="s">
        <v>265</v>
      </c>
      <c r="B54" s="86" t="s">
        <v>463</v>
      </c>
      <c r="C54" s="86" t="s">
        <v>464</v>
      </c>
      <c r="D54" s="99" t="s">
        <v>391</v>
      </c>
      <c r="E54" s="100">
        <v>1</v>
      </c>
      <c r="F54" s="22">
        <v>600000</v>
      </c>
      <c r="G54" s="22">
        <v>600000</v>
      </c>
      <c r="H54" s="22"/>
      <c r="I54" s="22"/>
      <c r="J54" s="22"/>
      <c r="K54" s="22">
        <v>600000</v>
      </c>
      <c r="L54" s="22"/>
      <c r="M54" s="22"/>
      <c r="N54" s="22"/>
      <c r="O54" s="22"/>
      <c r="P54" s="22"/>
      <c r="Q54" s="22"/>
    </row>
    <row r="55" ht="21" customHeight="1" spans="1:17">
      <c r="A55" s="98" t="s">
        <v>265</v>
      </c>
      <c r="B55" s="86" t="s">
        <v>278</v>
      </c>
      <c r="C55" s="86" t="s">
        <v>465</v>
      </c>
      <c r="D55" s="99" t="s">
        <v>466</v>
      </c>
      <c r="E55" s="100">
        <v>1</v>
      </c>
      <c r="F55" s="22"/>
      <c r="G55" s="22">
        <v>180000</v>
      </c>
      <c r="H55" s="22"/>
      <c r="I55" s="22"/>
      <c r="J55" s="22"/>
      <c r="K55" s="22">
        <v>180000</v>
      </c>
      <c r="L55" s="22"/>
      <c r="M55" s="22"/>
      <c r="N55" s="22"/>
      <c r="O55" s="22"/>
      <c r="P55" s="22"/>
      <c r="Q55" s="22"/>
    </row>
    <row r="56" ht="21" customHeight="1" spans="1:17">
      <c r="A56" s="98" t="s">
        <v>265</v>
      </c>
      <c r="B56" s="86" t="s">
        <v>278</v>
      </c>
      <c r="C56" s="86" t="s">
        <v>465</v>
      </c>
      <c r="D56" s="99" t="s">
        <v>466</v>
      </c>
      <c r="E56" s="100">
        <v>1</v>
      </c>
      <c r="F56" s="22"/>
      <c r="G56" s="22">
        <v>120000</v>
      </c>
      <c r="H56" s="22"/>
      <c r="I56" s="22"/>
      <c r="J56" s="22"/>
      <c r="K56" s="22">
        <v>120000</v>
      </c>
      <c r="L56" s="22"/>
      <c r="M56" s="22"/>
      <c r="N56" s="22"/>
      <c r="O56" s="22"/>
      <c r="P56" s="22"/>
      <c r="Q56" s="22"/>
    </row>
    <row r="57" ht="21" customHeight="1" spans="1:17">
      <c r="A57" s="98" t="s">
        <v>259</v>
      </c>
      <c r="B57" s="86" t="s">
        <v>467</v>
      </c>
      <c r="C57" s="86" t="s">
        <v>460</v>
      </c>
      <c r="D57" s="99" t="s">
        <v>468</v>
      </c>
      <c r="E57" s="100">
        <v>1</v>
      </c>
      <c r="F57" s="22">
        <v>9000</v>
      </c>
      <c r="G57" s="22">
        <v>9000</v>
      </c>
      <c r="H57" s="22">
        <v>9000</v>
      </c>
      <c r="I57" s="22"/>
      <c r="J57" s="22"/>
      <c r="K57" s="22"/>
      <c r="L57" s="22"/>
      <c r="M57" s="22"/>
      <c r="N57" s="22"/>
      <c r="O57" s="22"/>
      <c r="P57" s="22"/>
      <c r="Q57" s="22"/>
    </row>
    <row r="58" ht="21" customHeight="1" spans="1:17">
      <c r="A58" s="89" t="s">
        <v>98</v>
      </c>
      <c r="B58" s="90"/>
      <c r="C58" s="90"/>
      <c r="D58" s="90"/>
      <c r="E58" s="97"/>
      <c r="F58" s="22">
        <v>13039764</v>
      </c>
      <c r="G58" s="22">
        <v>25023064</v>
      </c>
      <c r="H58" s="22">
        <v>17328364</v>
      </c>
      <c r="I58" s="22"/>
      <c r="J58" s="22"/>
      <c r="K58" s="22">
        <v>7694700</v>
      </c>
      <c r="L58" s="22"/>
      <c r="M58" s="22"/>
      <c r="N58" s="22"/>
      <c r="O58" s="22"/>
      <c r="P58" s="22"/>
      <c r="Q58" s="22"/>
    </row>
  </sheetData>
  <mergeCells count="16">
    <mergeCell ref="A2:Q2"/>
    <mergeCell ref="A3:F3"/>
    <mergeCell ref="G4:Q4"/>
    <mergeCell ref="L5:Q5"/>
    <mergeCell ref="A58:E5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5740740740741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469</v>
      </c>
    </row>
    <row r="2" ht="27.75" customHeight="1" spans="1:14">
      <c r="A2" s="56" t="s">
        <v>470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"单位名称："&amp;"云南文化艺术职业学院（云南省艺术学校）"</f>
        <v>单位名称：云南文化艺术职业学院（云南省艺术学校）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123</v>
      </c>
    </row>
    <row r="4" ht="15.75" customHeight="1" spans="1:14">
      <c r="A4" s="9" t="s">
        <v>379</v>
      </c>
      <c r="B4" s="72" t="s">
        <v>471</v>
      </c>
      <c r="C4" s="72" t="s">
        <v>472</v>
      </c>
      <c r="D4" s="73" t="s">
        <v>139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385</v>
      </c>
      <c r="G5" s="77" t="s">
        <v>386</v>
      </c>
      <c r="H5" s="78" t="s">
        <v>387</v>
      </c>
      <c r="I5" s="79" t="s">
        <v>388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146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98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ht="25" customHeight="1" spans="1:14">
      <c r="A11" t="s">
        <v>376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13" sqref="C13"/>
    </sheetView>
  </sheetViews>
  <sheetFormatPr defaultColWidth="9.13888888888889" defaultRowHeight="14.25" customHeight="1"/>
  <cols>
    <col min="1" max="1" width="31.8518518518519" customWidth="1"/>
    <col min="2" max="15" width="17.1388888888889" customWidth="1"/>
    <col min="16" max="24" width="17" customWidth="1"/>
  </cols>
  <sheetData>
    <row r="1" ht="13.5" customHeight="1" spans="1:24">
      <c r="D1" s="55"/>
      <c r="W1" s="44"/>
      <c r="X1" s="44" t="s">
        <v>473</v>
      </c>
    </row>
    <row r="2" ht="27.75" customHeight="1" spans="1:24">
      <c r="A2" s="56" t="s">
        <v>474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7" t="str">
        <f>"单位名称："&amp;"云南文化艺术职业学院（云南省艺术学校）"</f>
        <v>单位名称：云南文化艺术职业学院（云南省艺术学校）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123</v>
      </c>
    </row>
    <row r="4" ht="19.5" customHeight="1" spans="1:24">
      <c r="A4" s="15" t="s">
        <v>475</v>
      </c>
      <c r="B4" s="10" t="s">
        <v>139</v>
      </c>
      <c r="C4" s="11"/>
      <c r="D4" s="11"/>
      <c r="E4" s="62" t="s">
        <v>476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477</v>
      </c>
      <c r="E5" s="62" t="s">
        <v>478</v>
      </c>
      <c r="F5" s="62" t="s">
        <v>479</v>
      </c>
      <c r="G5" s="62" t="s">
        <v>480</v>
      </c>
      <c r="H5" s="62" t="s">
        <v>481</v>
      </c>
      <c r="I5" s="62" t="s">
        <v>482</v>
      </c>
      <c r="J5" s="62" t="s">
        <v>483</v>
      </c>
      <c r="K5" s="62" t="s">
        <v>484</v>
      </c>
      <c r="L5" s="62" t="s">
        <v>485</v>
      </c>
      <c r="M5" s="62" t="s">
        <v>486</v>
      </c>
      <c r="N5" s="62" t="s">
        <v>487</v>
      </c>
      <c r="O5" s="62" t="s">
        <v>488</v>
      </c>
      <c r="P5" s="62" t="s">
        <v>489</v>
      </c>
      <c r="Q5" s="62" t="s">
        <v>490</v>
      </c>
      <c r="R5" s="62" t="s">
        <v>491</v>
      </c>
      <c r="S5" s="62" t="s">
        <v>492</v>
      </c>
      <c r="T5" s="62" t="s">
        <v>493</v>
      </c>
      <c r="U5" s="62" t="s">
        <v>494</v>
      </c>
      <c r="V5" s="62" t="s">
        <v>495</v>
      </c>
      <c r="W5" s="62" t="s">
        <v>496</v>
      </c>
      <c r="X5" s="62" t="s">
        <v>497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5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30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ht="24" customHeight="1" spans="1:24">
      <c r="A9" t="s">
        <v>376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3" sqref="A13"/>
    </sheetView>
  </sheetViews>
  <sheetFormatPr defaultColWidth="9.13888888888889" defaultRowHeight="12" customHeight="1" outlineLevelRow="7"/>
  <cols>
    <col min="1" max="2" width="29" customWidth="1"/>
    <col min="3" max="3" width="16.2777777777778" customWidth="1"/>
    <col min="4" max="4" width="15.5740740740741" customWidth="1"/>
    <col min="5" max="5" width="23.5740740740741" customWidth="1"/>
    <col min="6" max="6" width="11.2777777777778" customWidth="1"/>
    <col min="7" max="7" width="14.8518518518519" customWidth="1"/>
    <col min="8" max="8" width="10.8518518518519" customWidth="1"/>
    <col min="9" max="9" width="13.4259259259259" customWidth="1"/>
    <col min="10" max="10" width="38.712962962963" customWidth="1"/>
  </cols>
  <sheetData>
    <row r="1" customHeight="1" spans="1:10">
      <c r="J1" s="44" t="s">
        <v>498</v>
      </c>
    </row>
    <row r="2" ht="28.5" customHeight="1" spans="1:10">
      <c r="A2" s="45" t="s">
        <v>499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0">
      <c r="A3" s="4" t="str">
        <f>"单位名称："&amp;"云南文化艺术职业学院（云南省艺术学校）"</f>
        <v>单位名称：云南文化艺术职业学院（云南省艺术学校）</v>
      </c>
    </row>
    <row r="4" ht="44.25" customHeight="1" spans="1:10">
      <c r="A4" s="47" t="s">
        <v>281</v>
      </c>
      <c r="B4" s="47" t="s">
        <v>282</v>
      </c>
      <c r="C4" s="47" t="s">
        <v>283</v>
      </c>
      <c r="D4" s="47" t="s">
        <v>284</v>
      </c>
      <c r="E4" s="47" t="s">
        <v>285</v>
      </c>
      <c r="F4" s="48" t="s">
        <v>286</v>
      </c>
      <c r="G4" s="47" t="s">
        <v>287</v>
      </c>
      <c r="H4" s="48" t="s">
        <v>288</v>
      </c>
      <c r="I4" s="48" t="s">
        <v>289</v>
      </c>
      <c r="J4" s="47" t="s">
        <v>290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75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75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ht="21" customHeight="1" spans="1:10">
      <c r="A8" t="s">
        <v>376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60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" customWidth="1"/>
    <col min="2" max="2" width="19.712962962963" customWidth="1"/>
    <col min="3" max="3" width="33.2777777777778" customWidth="1"/>
    <col min="4" max="4" width="34.712962962963" customWidth="1"/>
    <col min="5" max="5" width="14.4259259259259" customWidth="1"/>
    <col min="6" max="6" width="17.1388888888889" customWidth="1"/>
    <col min="7" max="7" width="17.2777777777778" customWidth="1"/>
    <col min="8" max="8" width="28.277777777777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500</v>
      </c>
    </row>
    <row r="2" ht="30.75" customHeight="1" spans="1:8">
      <c r="A2" s="36" t="s">
        <v>501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"单位名称："&amp;"云南文化艺术职业学院（云南省艺术学校）"</f>
        <v>单位名称：云南文化艺术职业学院（云南省艺术学校）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132</v>
      </c>
      <c r="B4" s="37" t="s">
        <v>502</v>
      </c>
      <c r="C4" s="37" t="s">
        <v>503</v>
      </c>
      <c r="D4" s="37" t="s">
        <v>504</v>
      </c>
      <c r="E4" s="37" t="s">
        <v>505</v>
      </c>
      <c r="F4" s="37" t="s">
        <v>506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383</v>
      </c>
      <c r="G5" s="37" t="s">
        <v>507</v>
      </c>
      <c r="H5" s="37" t="s">
        <v>508</v>
      </c>
    </row>
    <row r="6" ht="18.75" customHeight="1" spans="1:8">
      <c r="A6" s="38" t="s">
        <v>115</v>
      </c>
      <c r="B6" s="38" t="s">
        <v>116</v>
      </c>
      <c r="C6" s="38" t="s">
        <v>117</v>
      </c>
      <c r="D6" s="38" t="s">
        <v>118</v>
      </c>
      <c r="E6" s="38" t="s">
        <v>119</v>
      </c>
      <c r="F6" s="38" t="s">
        <v>120</v>
      </c>
      <c r="G6" s="38" t="s">
        <v>509</v>
      </c>
      <c r="H6" s="38" t="s">
        <v>510</v>
      </c>
    </row>
    <row r="7" ht="30" customHeight="1" spans="1:8">
      <c r="A7" s="39" t="s">
        <v>45</v>
      </c>
      <c r="B7" s="39" t="s">
        <v>511</v>
      </c>
      <c r="C7" s="39" t="s">
        <v>443</v>
      </c>
      <c r="D7" s="39" t="s">
        <v>442</v>
      </c>
      <c r="E7" s="37" t="s">
        <v>409</v>
      </c>
      <c r="F7" s="40">
        <v>90</v>
      </c>
      <c r="G7" s="41">
        <v>6000</v>
      </c>
      <c r="H7" s="41">
        <v>540000</v>
      </c>
    </row>
    <row r="8" ht="30" customHeight="1" spans="1:8">
      <c r="A8" s="39" t="s">
        <v>45</v>
      </c>
      <c r="B8" s="39" t="s">
        <v>511</v>
      </c>
      <c r="C8" s="39" t="s">
        <v>512</v>
      </c>
      <c r="D8" s="39" t="s">
        <v>513</v>
      </c>
      <c r="E8" s="37" t="s">
        <v>430</v>
      </c>
      <c r="F8" s="40">
        <v>1</v>
      </c>
      <c r="G8" s="41">
        <v>41000</v>
      </c>
      <c r="H8" s="41">
        <v>41000</v>
      </c>
    </row>
    <row r="9" ht="30" customHeight="1" spans="1:8">
      <c r="A9" s="39" t="s">
        <v>45</v>
      </c>
      <c r="B9" s="39" t="s">
        <v>511</v>
      </c>
      <c r="C9" s="39" t="s">
        <v>408</v>
      </c>
      <c r="D9" s="39" t="s">
        <v>407</v>
      </c>
      <c r="E9" s="37" t="s">
        <v>409</v>
      </c>
      <c r="F9" s="40">
        <v>10</v>
      </c>
      <c r="G9" s="41">
        <v>7000</v>
      </c>
      <c r="H9" s="41">
        <v>70000</v>
      </c>
    </row>
    <row r="10" ht="30" customHeight="1" spans="1:8">
      <c r="A10" s="39" t="s">
        <v>45</v>
      </c>
      <c r="B10" s="39" t="s">
        <v>511</v>
      </c>
      <c r="C10" s="39" t="s">
        <v>514</v>
      </c>
      <c r="D10" s="39" t="s">
        <v>515</v>
      </c>
      <c r="E10" s="37" t="s">
        <v>409</v>
      </c>
      <c r="F10" s="40">
        <v>102</v>
      </c>
      <c r="G10" s="41">
        <v>2320</v>
      </c>
      <c r="H10" s="41">
        <v>236640</v>
      </c>
    </row>
    <row r="11" ht="30" customHeight="1" spans="1:8">
      <c r="A11" s="39" t="s">
        <v>45</v>
      </c>
      <c r="B11" s="39" t="s">
        <v>511</v>
      </c>
      <c r="C11" s="39" t="s">
        <v>514</v>
      </c>
      <c r="D11" s="39" t="s">
        <v>516</v>
      </c>
      <c r="E11" s="37" t="s">
        <v>409</v>
      </c>
      <c r="F11" s="40">
        <v>132</v>
      </c>
      <c r="G11" s="41">
        <v>2500</v>
      </c>
      <c r="H11" s="41">
        <v>330000</v>
      </c>
    </row>
    <row r="12" ht="30" customHeight="1" spans="1:8">
      <c r="A12" s="39" t="s">
        <v>45</v>
      </c>
      <c r="B12" s="39" t="s">
        <v>511</v>
      </c>
      <c r="C12" s="39" t="s">
        <v>517</v>
      </c>
      <c r="D12" s="39" t="s">
        <v>518</v>
      </c>
      <c r="E12" s="37" t="s">
        <v>430</v>
      </c>
      <c r="F12" s="40">
        <v>1</v>
      </c>
      <c r="G12" s="41">
        <v>2000000</v>
      </c>
      <c r="H12" s="41">
        <v>2000000</v>
      </c>
    </row>
    <row r="13" ht="30" customHeight="1" spans="1:8">
      <c r="A13" s="39" t="s">
        <v>45</v>
      </c>
      <c r="B13" s="39" t="s">
        <v>511</v>
      </c>
      <c r="C13" s="39" t="s">
        <v>519</v>
      </c>
      <c r="D13" s="39" t="s">
        <v>520</v>
      </c>
      <c r="E13" s="37" t="s">
        <v>430</v>
      </c>
      <c r="F13" s="40">
        <v>1</v>
      </c>
      <c r="G13" s="41">
        <v>1800000</v>
      </c>
      <c r="H13" s="41">
        <v>1800000</v>
      </c>
    </row>
    <row r="14" ht="30" customHeight="1" spans="1:8">
      <c r="A14" s="39" t="s">
        <v>45</v>
      </c>
      <c r="B14" s="39" t="s">
        <v>511</v>
      </c>
      <c r="C14" s="39" t="s">
        <v>521</v>
      </c>
      <c r="D14" s="39" t="s">
        <v>522</v>
      </c>
      <c r="E14" s="37" t="s">
        <v>430</v>
      </c>
      <c r="F14" s="40">
        <v>1</v>
      </c>
      <c r="G14" s="41">
        <v>3840000</v>
      </c>
      <c r="H14" s="41">
        <v>3840000</v>
      </c>
    </row>
    <row r="15" ht="30" customHeight="1" spans="1:8">
      <c r="A15" s="39" t="s">
        <v>45</v>
      </c>
      <c r="B15" s="39" t="s">
        <v>511</v>
      </c>
      <c r="C15" s="39" t="s">
        <v>523</v>
      </c>
      <c r="D15" s="39" t="s">
        <v>524</v>
      </c>
      <c r="E15" s="37" t="s">
        <v>340</v>
      </c>
      <c r="F15" s="40">
        <v>2</v>
      </c>
      <c r="G15" s="41">
        <v>2000</v>
      </c>
      <c r="H15" s="41">
        <v>4000</v>
      </c>
    </row>
    <row r="16" ht="30" customHeight="1" spans="1:8">
      <c r="A16" s="39" t="s">
        <v>45</v>
      </c>
      <c r="B16" s="39" t="s">
        <v>511</v>
      </c>
      <c r="C16" s="39" t="s">
        <v>523</v>
      </c>
      <c r="D16" s="39" t="s">
        <v>524</v>
      </c>
      <c r="E16" s="37" t="s">
        <v>340</v>
      </c>
      <c r="F16" s="40">
        <v>3</v>
      </c>
      <c r="G16" s="41">
        <v>1700</v>
      </c>
      <c r="H16" s="41">
        <v>5100</v>
      </c>
    </row>
    <row r="17" ht="30" customHeight="1" spans="1:8">
      <c r="A17" s="39" t="s">
        <v>45</v>
      </c>
      <c r="B17" s="39" t="s">
        <v>511</v>
      </c>
      <c r="C17" s="39" t="s">
        <v>436</v>
      </c>
      <c r="D17" s="39" t="s">
        <v>525</v>
      </c>
      <c r="E17" s="37" t="s">
        <v>430</v>
      </c>
      <c r="F17" s="40">
        <v>2</v>
      </c>
      <c r="G17" s="41">
        <v>400000</v>
      </c>
      <c r="H17" s="41">
        <v>800000</v>
      </c>
    </row>
    <row r="18" ht="30" customHeight="1" spans="1:8">
      <c r="A18" s="39" t="s">
        <v>45</v>
      </c>
      <c r="B18" s="39" t="s">
        <v>511</v>
      </c>
      <c r="C18" s="39" t="s">
        <v>436</v>
      </c>
      <c r="D18" s="39" t="s">
        <v>526</v>
      </c>
      <c r="E18" s="37" t="s">
        <v>430</v>
      </c>
      <c r="F18" s="40">
        <v>1</v>
      </c>
      <c r="G18" s="41">
        <v>300000</v>
      </c>
      <c r="H18" s="41">
        <v>300000</v>
      </c>
    </row>
    <row r="19" ht="30" customHeight="1" spans="1:8">
      <c r="A19" s="39" t="s">
        <v>45</v>
      </c>
      <c r="B19" s="39" t="s">
        <v>511</v>
      </c>
      <c r="C19" s="39" t="s">
        <v>436</v>
      </c>
      <c r="D19" s="39" t="s">
        <v>527</v>
      </c>
      <c r="E19" s="37" t="s">
        <v>430</v>
      </c>
      <c r="F19" s="40">
        <v>1</v>
      </c>
      <c r="G19" s="41">
        <v>400000</v>
      </c>
      <c r="H19" s="41">
        <v>400000</v>
      </c>
    </row>
    <row r="20" ht="30" customHeight="1" spans="1:8">
      <c r="A20" s="39" t="s">
        <v>45</v>
      </c>
      <c r="B20" s="39" t="s">
        <v>511</v>
      </c>
      <c r="C20" s="39" t="s">
        <v>436</v>
      </c>
      <c r="D20" s="39" t="s">
        <v>528</v>
      </c>
      <c r="E20" s="37" t="s">
        <v>409</v>
      </c>
      <c r="F20" s="40">
        <v>5</v>
      </c>
      <c r="G20" s="41">
        <v>215922</v>
      </c>
      <c r="H20" s="41">
        <v>1079610</v>
      </c>
    </row>
    <row r="21" ht="30" customHeight="1" spans="1:8">
      <c r="A21" s="39" t="s">
        <v>45</v>
      </c>
      <c r="B21" s="39" t="s">
        <v>511</v>
      </c>
      <c r="C21" s="39" t="s">
        <v>436</v>
      </c>
      <c r="D21" s="39" t="s">
        <v>529</v>
      </c>
      <c r="E21" s="37" t="s">
        <v>409</v>
      </c>
      <c r="F21" s="40">
        <v>4</v>
      </c>
      <c r="G21" s="41">
        <v>228700</v>
      </c>
      <c r="H21" s="41">
        <v>914800</v>
      </c>
    </row>
    <row r="22" ht="30" customHeight="1" spans="1:8">
      <c r="A22" s="39" t="s">
        <v>45</v>
      </c>
      <c r="B22" s="39" t="s">
        <v>511</v>
      </c>
      <c r="C22" s="39" t="s">
        <v>420</v>
      </c>
      <c r="D22" s="39" t="s">
        <v>419</v>
      </c>
      <c r="E22" s="37" t="s">
        <v>409</v>
      </c>
      <c r="F22" s="40">
        <v>1</v>
      </c>
      <c r="G22" s="41">
        <v>15000</v>
      </c>
      <c r="H22" s="41">
        <v>15000</v>
      </c>
    </row>
    <row r="23" ht="30" customHeight="1" spans="1:8">
      <c r="A23" s="39" t="s">
        <v>45</v>
      </c>
      <c r="B23" s="39" t="s">
        <v>511</v>
      </c>
      <c r="C23" s="39" t="s">
        <v>420</v>
      </c>
      <c r="D23" s="39" t="s">
        <v>419</v>
      </c>
      <c r="E23" s="37" t="s">
        <v>409</v>
      </c>
      <c r="F23" s="40">
        <v>1</v>
      </c>
      <c r="G23" s="41">
        <v>15000</v>
      </c>
      <c r="H23" s="41">
        <v>15000</v>
      </c>
    </row>
    <row r="24" ht="30" customHeight="1" spans="1:8">
      <c r="A24" s="39" t="s">
        <v>45</v>
      </c>
      <c r="B24" s="39" t="s">
        <v>511</v>
      </c>
      <c r="C24" s="39" t="s">
        <v>530</v>
      </c>
      <c r="D24" s="39" t="s">
        <v>531</v>
      </c>
      <c r="E24" s="37" t="s">
        <v>430</v>
      </c>
      <c r="F24" s="40">
        <v>1</v>
      </c>
      <c r="G24" s="41">
        <v>15000</v>
      </c>
      <c r="H24" s="41">
        <v>15000</v>
      </c>
    </row>
    <row r="25" ht="30" customHeight="1" spans="1:8">
      <c r="A25" s="39" t="s">
        <v>45</v>
      </c>
      <c r="B25" s="39" t="s">
        <v>511</v>
      </c>
      <c r="C25" s="39" t="s">
        <v>413</v>
      </c>
      <c r="D25" s="39" t="s">
        <v>532</v>
      </c>
      <c r="E25" s="37" t="s">
        <v>409</v>
      </c>
      <c r="F25" s="40">
        <v>2</v>
      </c>
      <c r="G25" s="41">
        <v>20000</v>
      </c>
      <c r="H25" s="41">
        <v>40000</v>
      </c>
    </row>
    <row r="26" ht="30" customHeight="1" spans="1:8">
      <c r="A26" s="39" t="s">
        <v>45</v>
      </c>
      <c r="B26" s="39" t="s">
        <v>511</v>
      </c>
      <c r="C26" s="39" t="s">
        <v>533</v>
      </c>
      <c r="D26" s="39" t="s">
        <v>534</v>
      </c>
      <c r="E26" s="37" t="s">
        <v>409</v>
      </c>
      <c r="F26" s="40">
        <v>1</v>
      </c>
      <c r="G26" s="41">
        <v>8800</v>
      </c>
      <c r="H26" s="41">
        <v>8800</v>
      </c>
    </row>
    <row r="27" ht="30" customHeight="1" spans="1:8">
      <c r="A27" s="39" t="s">
        <v>45</v>
      </c>
      <c r="B27" s="39" t="s">
        <v>511</v>
      </c>
      <c r="C27" s="39" t="s">
        <v>535</v>
      </c>
      <c r="D27" s="39" t="s">
        <v>414</v>
      </c>
      <c r="E27" s="37" t="s">
        <v>409</v>
      </c>
      <c r="F27" s="40">
        <v>1</v>
      </c>
      <c r="G27" s="41">
        <v>2000</v>
      </c>
      <c r="H27" s="41">
        <v>2000</v>
      </c>
    </row>
    <row r="28" ht="30" customHeight="1" spans="1:8">
      <c r="A28" s="39" t="s">
        <v>45</v>
      </c>
      <c r="B28" s="39" t="s">
        <v>511</v>
      </c>
      <c r="C28" s="39" t="s">
        <v>536</v>
      </c>
      <c r="D28" s="39" t="s">
        <v>537</v>
      </c>
      <c r="E28" s="37" t="s">
        <v>430</v>
      </c>
      <c r="F28" s="40">
        <v>1</v>
      </c>
      <c r="G28" s="41">
        <v>290000</v>
      </c>
      <c r="H28" s="41">
        <v>290000</v>
      </c>
    </row>
    <row r="29" ht="30" customHeight="1" spans="1:8">
      <c r="A29" s="39" t="s">
        <v>45</v>
      </c>
      <c r="B29" s="39" t="s">
        <v>511</v>
      </c>
      <c r="C29" s="39" t="s">
        <v>538</v>
      </c>
      <c r="D29" s="39" t="s">
        <v>539</v>
      </c>
      <c r="E29" s="37" t="s">
        <v>430</v>
      </c>
      <c r="F29" s="40">
        <v>1</v>
      </c>
      <c r="G29" s="41">
        <v>12000</v>
      </c>
      <c r="H29" s="41">
        <v>12000</v>
      </c>
    </row>
    <row r="30" ht="30" customHeight="1" spans="1:8">
      <c r="A30" s="39" t="s">
        <v>45</v>
      </c>
      <c r="B30" s="39" t="s">
        <v>511</v>
      </c>
      <c r="C30" s="39" t="s">
        <v>538</v>
      </c>
      <c r="D30" s="39" t="s">
        <v>540</v>
      </c>
      <c r="E30" s="37" t="s">
        <v>409</v>
      </c>
      <c r="F30" s="40">
        <v>1</v>
      </c>
      <c r="G30" s="41">
        <v>6200</v>
      </c>
      <c r="H30" s="41">
        <v>6200</v>
      </c>
    </row>
    <row r="31" ht="30" customHeight="1" spans="1:8">
      <c r="A31" s="39" t="s">
        <v>45</v>
      </c>
      <c r="B31" s="39" t="s">
        <v>511</v>
      </c>
      <c r="C31" s="39" t="s">
        <v>541</v>
      </c>
      <c r="D31" s="39" t="s">
        <v>542</v>
      </c>
      <c r="E31" s="37" t="s">
        <v>430</v>
      </c>
      <c r="F31" s="40">
        <v>1</v>
      </c>
      <c r="G31" s="41">
        <v>1600000</v>
      </c>
      <c r="H31" s="41">
        <v>1600000</v>
      </c>
    </row>
    <row r="32" ht="30" customHeight="1" spans="1:8">
      <c r="A32" s="39" t="s">
        <v>45</v>
      </c>
      <c r="B32" s="39" t="s">
        <v>511</v>
      </c>
      <c r="C32" s="39" t="s">
        <v>541</v>
      </c>
      <c r="D32" s="39" t="s">
        <v>543</v>
      </c>
      <c r="E32" s="37" t="s">
        <v>430</v>
      </c>
      <c r="F32" s="40">
        <v>1</v>
      </c>
      <c r="G32" s="41">
        <v>2360000</v>
      </c>
      <c r="H32" s="41">
        <v>2360000</v>
      </c>
    </row>
    <row r="33" ht="30" customHeight="1" spans="1:8">
      <c r="A33" s="39" t="s">
        <v>45</v>
      </c>
      <c r="B33" s="39" t="s">
        <v>511</v>
      </c>
      <c r="C33" s="39" t="s">
        <v>544</v>
      </c>
      <c r="D33" s="39" t="s">
        <v>545</v>
      </c>
      <c r="E33" s="37" t="s">
        <v>430</v>
      </c>
      <c r="F33" s="40">
        <v>30</v>
      </c>
      <c r="G33" s="41">
        <v>1000</v>
      </c>
      <c r="H33" s="41">
        <v>30000</v>
      </c>
    </row>
    <row r="34" ht="30" customHeight="1" spans="1:8">
      <c r="A34" s="39" t="s">
        <v>45</v>
      </c>
      <c r="B34" s="39" t="s">
        <v>511</v>
      </c>
      <c r="C34" s="39" t="s">
        <v>546</v>
      </c>
      <c r="D34" s="39" t="s">
        <v>547</v>
      </c>
      <c r="E34" s="37" t="s">
        <v>430</v>
      </c>
      <c r="F34" s="40">
        <v>2</v>
      </c>
      <c r="G34" s="41">
        <v>25000</v>
      </c>
      <c r="H34" s="41">
        <v>50000</v>
      </c>
    </row>
    <row r="35" ht="30" customHeight="1" spans="1:8">
      <c r="A35" s="39" t="s">
        <v>45</v>
      </c>
      <c r="B35" s="39" t="s">
        <v>511</v>
      </c>
      <c r="C35" s="39" t="s">
        <v>546</v>
      </c>
      <c r="D35" s="39" t="s">
        <v>548</v>
      </c>
      <c r="E35" s="37" t="s">
        <v>430</v>
      </c>
      <c r="F35" s="40">
        <v>1</v>
      </c>
      <c r="G35" s="41">
        <v>198200</v>
      </c>
      <c r="H35" s="41">
        <v>198200</v>
      </c>
    </row>
    <row r="36" ht="30" customHeight="1" spans="1:8">
      <c r="A36" s="39" t="s">
        <v>45</v>
      </c>
      <c r="B36" s="39" t="s">
        <v>511</v>
      </c>
      <c r="C36" s="39" t="s">
        <v>549</v>
      </c>
      <c r="D36" s="39" t="s">
        <v>550</v>
      </c>
      <c r="E36" s="37" t="s">
        <v>430</v>
      </c>
      <c r="F36" s="40">
        <v>1</v>
      </c>
      <c r="G36" s="41">
        <v>37460</v>
      </c>
      <c r="H36" s="41">
        <v>37460</v>
      </c>
    </row>
    <row r="37" ht="30" customHeight="1" spans="1:8">
      <c r="A37" s="39" t="s">
        <v>45</v>
      </c>
      <c r="B37" s="39" t="s">
        <v>511</v>
      </c>
      <c r="C37" s="39" t="s">
        <v>551</v>
      </c>
      <c r="D37" s="39" t="s">
        <v>552</v>
      </c>
      <c r="E37" s="37" t="s">
        <v>430</v>
      </c>
      <c r="F37" s="40">
        <v>1</v>
      </c>
      <c r="G37" s="41">
        <v>20000</v>
      </c>
      <c r="H37" s="41">
        <v>20000</v>
      </c>
    </row>
    <row r="38" ht="30" customHeight="1" spans="1:8">
      <c r="A38" s="39" t="s">
        <v>45</v>
      </c>
      <c r="B38" s="39" t="s">
        <v>553</v>
      </c>
      <c r="C38" s="39" t="s">
        <v>403</v>
      </c>
      <c r="D38" s="39" t="s">
        <v>554</v>
      </c>
      <c r="E38" s="37" t="s">
        <v>404</v>
      </c>
      <c r="F38" s="40">
        <v>4</v>
      </c>
      <c r="G38" s="41">
        <v>1000</v>
      </c>
      <c r="H38" s="41">
        <v>4000</v>
      </c>
    </row>
    <row r="39" ht="30" customHeight="1" spans="1:8">
      <c r="A39" s="39" t="s">
        <v>45</v>
      </c>
      <c r="B39" s="39" t="s">
        <v>553</v>
      </c>
      <c r="C39" s="39" t="s">
        <v>411</v>
      </c>
      <c r="D39" s="39" t="s">
        <v>555</v>
      </c>
      <c r="E39" s="37" t="s">
        <v>404</v>
      </c>
      <c r="F39" s="40">
        <v>1</v>
      </c>
      <c r="G39" s="41">
        <v>700</v>
      </c>
      <c r="H39" s="41">
        <v>700</v>
      </c>
    </row>
    <row r="40" ht="30" customHeight="1" spans="1:8">
      <c r="A40" s="39" t="s">
        <v>45</v>
      </c>
      <c r="B40" s="39" t="s">
        <v>553</v>
      </c>
      <c r="C40" s="39" t="s">
        <v>462</v>
      </c>
      <c r="D40" s="39" t="s">
        <v>556</v>
      </c>
      <c r="E40" s="37" t="s">
        <v>401</v>
      </c>
      <c r="F40" s="40">
        <v>12</v>
      </c>
      <c r="G40" s="41">
        <v>300</v>
      </c>
      <c r="H40" s="41">
        <v>3600</v>
      </c>
    </row>
    <row r="41" ht="30" customHeight="1" spans="1:8">
      <c r="A41" s="39" t="s">
        <v>45</v>
      </c>
      <c r="B41" s="39" t="s">
        <v>553</v>
      </c>
      <c r="C41" s="39" t="s">
        <v>440</v>
      </c>
      <c r="D41" s="39" t="s">
        <v>557</v>
      </c>
      <c r="E41" s="37" t="s">
        <v>441</v>
      </c>
      <c r="F41" s="40">
        <v>2</v>
      </c>
      <c r="G41" s="41">
        <v>1350</v>
      </c>
      <c r="H41" s="41">
        <v>2700</v>
      </c>
    </row>
    <row r="42" ht="30" customHeight="1" spans="1:8">
      <c r="A42" s="39" t="s">
        <v>45</v>
      </c>
      <c r="B42" s="39" t="s">
        <v>553</v>
      </c>
      <c r="C42" s="39" t="s">
        <v>452</v>
      </c>
      <c r="D42" s="39" t="s">
        <v>451</v>
      </c>
      <c r="E42" s="37" t="s">
        <v>340</v>
      </c>
      <c r="F42" s="40">
        <v>18</v>
      </c>
      <c r="G42" s="41">
        <v>1000</v>
      </c>
      <c r="H42" s="41">
        <v>18000</v>
      </c>
    </row>
    <row r="43" ht="30" customHeight="1" spans="1:8">
      <c r="A43" s="39" t="s">
        <v>45</v>
      </c>
      <c r="B43" s="39" t="s">
        <v>553</v>
      </c>
      <c r="C43" s="39" t="s">
        <v>427</v>
      </c>
      <c r="D43" s="39" t="s">
        <v>558</v>
      </c>
      <c r="E43" s="37" t="s">
        <v>430</v>
      </c>
      <c r="F43" s="40">
        <v>70</v>
      </c>
      <c r="G43" s="41">
        <v>1000</v>
      </c>
      <c r="H43" s="41">
        <v>70000</v>
      </c>
    </row>
    <row r="44" ht="30" customHeight="1" spans="1:8">
      <c r="A44" s="39" t="s">
        <v>45</v>
      </c>
      <c r="B44" s="39" t="s">
        <v>553</v>
      </c>
      <c r="C44" s="39" t="s">
        <v>427</v>
      </c>
      <c r="D44" s="39" t="s">
        <v>559</v>
      </c>
      <c r="E44" s="37" t="s">
        <v>428</v>
      </c>
      <c r="F44" s="40">
        <v>5</v>
      </c>
      <c r="G44" s="41">
        <v>1100</v>
      </c>
      <c r="H44" s="41">
        <v>5500</v>
      </c>
    </row>
    <row r="45" ht="30" customHeight="1" spans="1:8">
      <c r="A45" s="39" t="s">
        <v>45</v>
      </c>
      <c r="B45" s="39" t="s">
        <v>560</v>
      </c>
      <c r="C45" s="39" t="s">
        <v>561</v>
      </c>
      <c r="D45" s="39" t="s">
        <v>562</v>
      </c>
      <c r="E45" s="37" t="s">
        <v>391</v>
      </c>
      <c r="F45" s="40">
        <v>1</v>
      </c>
      <c r="G45" s="41">
        <v>300000</v>
      </c>
      <c r="H45" s="41">
        <v>300000</v>
      </c>
    </row>
    <row r="46" ht="30" customHeight="1" spans="1:8">
      <c r="A46" s="39" t="s">
        <v>45</v>
      </c>
      <c r="B46" s="39" t="s">
        <v>560</v>
      </c>
      <c r="C46" s="39" t="s">
        <v>561</v>
      </c>
      <c r="D46" s="39" t="s">
        <v>563</v>
      </c>
      <c r="E46" s="37" t="s">
        <v>391</v>
      </c>
      <c r="F46" s="40">
        <v>2</v>
      </c>
      <c r="G46" s="41">
        <v>100000</v>
      </c>
      <c r="H46" s="41">
        <v>200000</v>
      </c>
    </row>
    <row r="47" ht="30" customHeight="1" spans="1:8">
      <c r="A47" s="39" t="s">
        <v>45</v>
      </c>
      <c r="B47" s="39" t="s">
        <v>560</v>
      </c>
      <c r="C47" s="39" t="s">
        <v>561</v>
      </c>
      <c r="D47" s="39" t="s">
        <v>564</v>
      </c>
      <c r="E47" s="37" t="s">
        <v>391</v>
      </c>
      <c r="F47" s="40">
        <v>1</v>
      </c>
      <c r="G47" s="41">
        <v>600000</v>
      </c>
      <c r="H47" s="41">
        <v>600000</v>
      </c>
    </row>
    <row r="48" ht="30" customHeight="1" spans="1:8">
      <c r="A48" s="39" t="s">
        <v>45</v>
      </c>
      <c r="B48" s="39" t="s">
        <v>560</v>
      </c>
      <c r="C48" s="39" t="s">
        <v>561</v>
      </c>
      <c r="D48" s="39" t="s">
        <v>565</v>
      </c>
      <c r="E48" s="37" t="s">
        <v>391</v>
      </c>
      <c r="F48" s="40">
        <v>4</v>
      </c>
      <c r="G48" s="41">
        <v>100000</v>
      </c>
      <c r="H48" s="41">
        <v>400000</v>
      </c>
    </row>
    <row r="49" ht="30" customHeight="1" spans="1:8">
      <c r="A49" s="39" t="s">
        <v>45</v>
      </c>
      <c r="B49" s="39" t="s">
        <v>560</v>
      </c>
      <c r="C49" s="39" t="s">
        <v>561</v>
      </c>
      <c r="D49" s="39" t="s">
        <v>566</v>
      </c>
      <c r="E49" s="37" t="s">
        <v>391</v>
      </c>
      <c r="F49" s="40">
        <v>1</v>
      </c>
      <c r="G49" s="41">
        <v>500000</v>
      </c>
      <c r="H49" s="41">
        <v>500000</v>
      </c>
    </row>
    <row r="50" ht="30" customHeight="1" spans="1:8">
      <c r="A50" s="39" t="s">
        <v>45</v>
      </c>
      <c r="B50" s="39" t="s">
        <v>560</v>
      </c>
      <c r="C50" s="39" t="s">
        <v>567</v>
      </c>
      <c r="D50" s="39" t="s">
        <v>568</v>
      </c>
      <c r="E50" s="37" t="s">
        <v>430</v>
      </c>
      <c r="F50" s="40">
        <v>2</v>
      </c>
      <c r="G50" s="41">
        <v>15000</v>
      </c>
      <c r="H50" s="41">
        <v>30000</v>
      </c>
    </row>
    <row r="51" ht="30" customHeight="1" spans="1:8">
      <c r="A51" s="39" t="s">
        <v>45</v>
      </c>
      <c r="B51" s="39" t="s">
        <v>560</v>
      </c>
      <c r="C51" s="39" t="s">
        <v>567</v>
      </c>
      <c r="D51" s="39" t="s">
        <v>569</v>
      </c>
      <c r="E51" s="37" t="s">
        <v>340</v>
      </c>
      <c r="F51" s="40">
        <v>132</v>
      </c>
      <c r="G51" s="41">
        <v>450</v>
      </c>
      <c r="H51" s="41">
        <v>59400</v>
      </c>
    </row>
    <row r="52" ht="30" customHeight="1" spans="1:8">
      <c r="A52" s="39" t="s">
        <v>45</v>
      </c>
      <c r="B52" s="39" t="s">
        <v>560</v>
      </c>
      <c r="C52" s="39" t="s">
        <v>567</v>
      </c>
      <c r="D52" s="39" t="s">
        <v>570</v>
      </c>
      <c r="E52" s="37" t="s">
        <v>340</v>
      </c>
      <c r="F52" s="40">
        <v>102</v>
      </c>
      <c r="G52" s="41">
        <v>400</v>
      </c>
      <c r="H52" s="41">
        <v>40800</v>
      </c>
    </row>
    <row r="53" ht="30" customHeight="1" spans="1:8">
      <c r="A53" s="39" t="s">
        <v>45</v>
      </c>
      <c r="B53" s="39" t="s">
        <v>560</v>
      </c>
      <c r="C53" s="39" t="s">
        <v>567</v>
      </c>
      <c r="D53" s="39" t="s">
        <v>571</v>
      </c>
      <c r="E53" s="37" t="s">
        <v>340</v>
      </c>
      <c r="F53" s="40">
        <v>132</v>
      </c>
      <c r="G53" s="41">
        <v>1400</v>
      </c>
      <c r="H53" s="41">
        <v>184800</v>
      </c>
    </row>
    <row r="54" ht="30" customHeight="1" spans="1:8">
      <c r="A54" s="39" t="s">
        <v>45</v>
      </c>
      <c r="B54" s="39" t="s">
        <v>560</v>
      </c>
      <c r="C54" s="39" t="s">
        <v>567</v>
      </c>
      <c r="D54" s="39" t="s">
        <v>572</v>
      </c>
      <c r="E54" s="37" t="s">
        <v>340</v>
      </c>
      <c r="F54" s="40">
        <v>102</v>
      </c>
      <c r="G54" s="41">
        <v>1300</v>
      </c>
      <c r="H54" s="41">
        <v>132600</v>
      </c>
    </row>
    <row r="55" ht="30" customHeight="1" spans="1:8">
      <c r="A55" s="39" t="s">
        <v>45</v>
      </c>
      <c r="B55" s="39" t="s">
        <v>560</v>
      </c>
      <c r="C55" s="39" t="s">
        <v>567</v>
      </c>
      <c r="D55" s="39" t="s">
        <v>573</v>
      </c>
      <c r="E55" s="37" t="s">
        <v>340</v>
      </c>
      <c r="F55" s="40">
        <v>2</v>
      </c>
      <c r="G55" s="41">
        <v>5500</v>
      </c>
      <c r="H55" s="41">
        <v>11000</v>
      </c>
    </row>
    <row r="56" ht="30" customHeight="1" spans="1:8">
      <c r="A56" s="39" t="s">
        <v>45</v>
      </c>
      <c r="B56" s="39" t="s">
        <v>560</v>
      </c>
      <c r="C56" s="39" t="s">
        <v>567</v>
      </c>
      <c r="D56" s="39" t="s">
        <v>574</v>
      </c>
      <c r="E56" s="37" t="s">
        <v>340</v>
      </c>
      <c r="F56" s="40">
        <v>2</v>
      </c>
      <c r="G56" s="41">
        <v>5175</v>
      </c>
      <c r="H56" s="41">
        <v>10350</v>
      </c>
    </row>
    <row r="57" ht="30" customHeight="1" spans="1:8">
      <c r="A57" s="39" t="s">
        <v>45</v>
      </c>
      <c r="B57" s="39" t="s">
        <v>560</v>
      </c>
      <c r="C57" s="39" t="s">
        <v>567</v>
      </c>
      <c r="D57" s="39" t="s">
        <v>575</v>
      </c>
      <c r="E57" s="37" t="s">
        <v>340</v>
      </c>
      <c r="F57" s="40">
        <v>1</v>
      </c>
      <c r="G57" s="41">
        <v>10000</v>
      </c>
      <c r="H57" s="41">
        <v>10000</v>
      </c>
    </row>
    <row r="58" ht="30" customHeight="1" spans="1:8">
      <c r="A58" s="39" t="s">
        <v>45</v>
      </c>
      <c r="B58" s="39" t="s">
        <v>560</v>
      </c>
      <c r="C58" s="39" t="s">
        <v>567</v>
      </c>
      <c r="D58" s="39" t="s">
        <v>576</v>
      </c>
      <c r="E58" s="37" t="s">
        <v>430</v>
      </c>
      <c r="F58" s="40">
        <v>1</v>
      </c>
      <c r="G58" s="41">
        <v>2100000</v>
      </c>
      <c r="H58" s="41">
        <v>2100000</v>
      </c>
    </row>
    <row r="59" ht="20.25" customHeight="1" spans="1:8">
      <c r="A59" s="37" t="s">
        <v>30</v>
      </c>
      <c r="B59" s="37"/>
      <c r="C59" s="37"/>
      <c r="D59" s="37"/>
      <c r="E59" s="37"/>
      <c r="F59" s="40">
        <v>1000</v>
      </c>
      <c r="G59" s="41"/>
      <c r="H59" s="41">
        <v>21744260</v>
      </c>
    </row>
    <row r="60" ht="19.5" customHeight="1" spans="1:8">
      <c r="A60" s="39" t="s">
        <v>577</v>
      </c>
      <c r="B60" s="39"/>
      <c r="C60" s="39"/>
      <c r="D60" s="39"/>
      <c r="E60" s="39"/>
      <c r="F60" s="42"/>
      <c r="G60" s="43"/>
      <c r="H60" s="43"/>
    </row>
  </sheetData>
  <mergeCells count="9">
    <mergeCell ref="A2:H2"/>
    <mergeCell ref="F4:H4"/>
    <mergeCell ref="A59:E59"/>
    <mergeCell ref="A60:H6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2777777777778" customWidth="1"/>
    <col min="2" max="2" width="29" customWidth="1"/>
    <col min="3" max="3" width="23.8518518518519" customWidth="1"/>
    <col min="4" max="7" width="19.5740740740741" customWidth="1"/>
    <col min="8" max="8" width="15.4259259259259" customWidth="1"/>
    <col min="9" max="11" width="19.5740740740741" customWidth="1"/>
  </cols>
  <sheetData>
    <row r="1" ht="13.5" customHeight="1" spans="1:11">
      <c r="D1" s="1"/>
      <c r="E1" s="1"/>
      <c r="F1" s="1"/>
      <c r="G1" s="1"/>
      <c r="K1" s="2" t="s">
        <v>578</v>
      </c>
    </row>
    <row r="2" ht="27.75" customHeight="1" spans="1:11">
      <c r="A2" s="26" t="s">
        <v>579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5"/>
      <c r="F3" s="5"/>
      <c r="G3" s="5"/>
      <c r="H3" s="6"/>
      <c r="I3" s="6"/>
      <c r="J3" s="6"/>
      <c r="K3" s="7" t="s">
        <v>123</v>
      </c>
    </row>
    <row r="4" ht="21.75" customHeight="1" spans="1:11">
      <c r="A4" s="8" t="s">
        <v>231</v>
      </c>
      <c r="B4" s="8" t="s">
        <v>134</v>
      </c>
      <c r="C4" s="8" t="s">
        <v>232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580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75" customHeight="1" spans="1:11">
      <c r="A8" s="29"/>
      <c r="B8" s="20" t="s">
        <v>581</v>
      </c>
      <c r="C8" s="29"/>
      <c r="D8" s="29"/>
      <c r="E8" s="29"/>
      <c r="F8" s="29"/>
      <c r="G8" s="29"/>
      <c r="H8" s="22">
        <v>5760000</v>
      </c>
      <c r="I8" s="22">
        <v>5760000</v>
      </c>
      <c r="J8" s="22"/>
      <c r="K8" s="22"/>
    </row>
    <row r="9" ht="30.75" customHeight="1" spans="1:11">
      <c r="A9" s="20" t="s">
        <v>236</v>
      </c>
      <c r="B9" s="20" t="s">
        <v>581</v>
      </c>
      <c r="C9" s="20" t="s">
        <v>45</v>
      </c>
      <c r="D9" s="20" t="s">
        <v>71</v>
      </c>
      <c r="E9" s="20" t="s">
        <v>72</v>
      </c>
      <c r="F9" s="20" t="s">
        <v>223</v>
      </c>
      <c r="G9" s="20" t="s">
        <v>224</v>
      </c>
      <c r="H9" s="22">
        <v>5494800</v>
      </c>
      <c r="I9" s="22">
        <v>5494800</v>
      </c>
      <c r="J9" s="22"/>
      <c r="K9" s="22"/>
    </row>
    <row r="10" ht="30.75" customHeight="1" spans="1:11">
      <c r="A10" s="20" t="s">
        <v>236</v>
      </c>
      <c r="B10" s="20" t="s">
        <v>581</v>
      </c>
      <c r="C10" s="20" t="s">
        <v>45</v>
      </c>
      <c r="D10" s="20" t="s">
        <v>71</v>
      </c>
      <c r="E10" s="20" t="s">
        <v>72</v>
      </c>
      <c r="F10" s="20" t="s">
        <v>225</v>
      </c>
      <c r="G10" s="20" t="s">
        <v>226</v>
      </c>
      <c r="H10" s="22">
        <v>265200</v>
      </c>
      <c r="I10" s="22">
        <v>265200</v>
      </c>
      <c r="J10" s="22"/>
      <c r="K10" s="22"/>
    </row>
    <row r="11" ht="30.75" customHeight="1" spans="1:11">
      <c r="A11" s="30"/>
      <c r="B11" s="20" t="s">
        <v>582</v>
      </c>
      <c r="C11" s="30"/>
      <c r="D11" s="30"/>
      <c r="E11" s="30"/>
      <c r="F11" s="30"/>
      <c r="G11" s="30"/>
      <c r="H11" s="22">
        <v>13357900</v>
      </c>
      <c r="I11" s="22">
        <v>13357900</v>
      </c>
      <c r="J11" s="22"/>
      <c r="K11" s="22"/>
    </row>
    <row r="12" ht="30.75" customHeight="1" spans="1:11">
      <c r="A12" s="20" t="s">
        <v>251</v>
      </c>
      <c r="B12" s="20" t="s">
        <v>582</v>
      </c>
      <c r="C12" s="20" t="s">
        <v>45</v>
      </c>
      <c r="D12" s="20" t="s">
        <v>71</v>
      </c>
      <c r="E12" s="20" t="s">
        <v>72</v>
      </c>
      <c r="F12" s="20" t="s">
        <v>238</v>
      </c>
      <c r="G12" s="20" t="s">
        <v>239</v>
      </c>
      <c r="H12" s="22">
        <v>13357900</v>
      </c>
      <c r="I12" s="22">
        <v>13357900</v>
      </c>
      <c r="J12" s="22"/>
      <c r="K12" s="22"/>
    </row>
    <row r="13" ht="30.75" customHeight="1" spans="1:11">
      <c r="A13" s="30"/>
      <c r="B13" s="20" t="s">
        <v>583</v>
      </c>
      <c r="C13" s="30"/>
      <c r="D13" s="30"/>
      <c r="E13" s="30"/>
      <c r="F13" s="30"/>
      <c r="G13" s="30"/>
      <c r="H13" s="22">
        <v>170700</v>
      </c>
      <c r="I13" s="22">
        <v>170700</v>
      </c>
      <c r="J13" s="22"/>
      <c r="K13" s="22"/>
    </row>
    <row r="14" ht="30.75" customHeight="1" spans="1:11">
      <c r="A14" s="20" t="s">
        <v>251</v>
      </c>
      <c r="B14" s="20" t="s">
        <v>583</v>
      </c>
      <c r="C14" s="20" t="s">
        <v>45</v>
      </c>
      <c r="D14" s="20" t="s">
        <v>69</v>
      </c>
      <c r="E14" s="20" t="s">
        <v>70</v>
      </c>
      <c r="F14" s="20" t="s">
        <v>238</v>
      </c>
      <c r="G14" s="20" t="s">
        <v>239</v>
      </c>
      <c r="H14" s="22">
        <v>95500</v>
      </c>
      <c r="I14" s="22">
        <v>95500</v>
      </c>
      <c r="J14" s="22"/>
      <c r="K14" s="22"/>
    </row>
    <row r="15" ht="30.75" customHeight="1" spans="1:11">
      <c r="A15" s="20" t="s">
        <v>251</v>
      </c>
      <c r="B15" s="20" t="s">
        <v>583</v>
      </c>
      <c r="C15" s="20" t="s">
        <v>45</v>
      </c>
      <c r="D15" s="20" t="s">
        <v>69</v>
      </c>
      <c r="E15" s="20" t="s">
        <v>70</v>
      </c>
      <c r="F15" s="20" t="s">
        <v>238</v>
      </c>
      <c r="G15" s="20" t="s">
        <v>239</v>
      </c>
      <c r="H15" s="22">
        <v>75200</v>
      </c>
      <c r="I15" s="22">
        <v>75200</v>
      </c>
      <c r="J15" s="22"/>
      <c r="K15" s="22"/>
    </row>
    <row r="16" ht="18.75" customHeight="1" spans="1:11">
      <c r="A16" s="31" t="s">
        <v>98</v>
      </c>
      <c r="B16" s="32"/>
      <c r="C16" s="32"/>
      <c r="D16" s="32"/>
      <c r="E16" s="32"/>
      <c r="F16" s="32"/>
      <c r="G16" s="33"/>
      <c r="H16" s="22">
        <v>19288600</v>
      </c>
      <c r="I16" s="22">
        <v>19288600</v>
      </c>
      <c r="J16" s="22"/>
      <c r="K16" s="22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C21" sqref="C21"/>
    </sheetView>
  </sheetViews>
  <sheetFormatPr defaultColWidth="9.13888888888889" defaultRowHeight="14.25" customHeight="1" outlineLevelCol="6"/>
  <cols>
    <col min="1" max="1" width="37.712962962963" customWidth="1"/>
    <col min="2" max="2" width="28" customWidth="1"/>
    <col min="3" max="3" width="37.5740740740741" customWidth="1"/>
    <col min="4" max="4" width="17" customWidth="1"/>
    <col min="5" max="7" width="27" customWidth="1"/>
  </cols>
  <sheetData>
    <row r="1" ht="13.5" customHeight="1" spans="1:7">
      <c r="D1" s="1"/>
      <c r="G1" s="2" t="s">
        <v>584</v>
      </c>
    </row>
    <row r="2" ht="27.75" customHeight="1" spans="1:7">
      <c r="A2" s="3" t="s">
        <v>585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6"/>
      <c r="F3" s="6"/>
      <c r="G3" s="7" t="s">
        <v>123</v>
      </c>
    </row>
    <row r="4" ht="21.75" customHeight="1" spans="1:7">
      <c r="A4" s="8" t="s">
        <v>232</v>
      </c>
      <c r="B4" s="8" t="s">
        <v>231</v>
      </c>
      <c r="C4" s="8" t="s">
        <v>134</v>
      </c>
      <c r="D4" s="9" t="s">
        <v>586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587</v>
      </c>
      <c r="F5" s="9" t="s">
        <v>588</v>
      </c>
      <c r="G5" s="9" t="s">
        <v>589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45</v>
      </c>
      <c r="B8" s="21"/>
      <c r="C8" s="21"/>
      <c r="D8" s="20"/>
      <c r="E8" s="22">
        <v>200000</v>
      </c>
      <c r="F8" s="22">
        <v>200000</v>
      </c>
      <c r="G8" s="22">
        <v>200000</v>
      </c>
    </row>
    <row r="9" ht="30" customHeight="1" spans="1:7">
      <c r="A9" s="20"/>
      <c r="B9" s="20" t="s">
        <v>590</v>
      </c>
      <c r="C9" s="20" t="s">
        <v>259</v>
      </c>
      <c r="D9" s="20" t="s">
        <v>591</v>
      </c>
      <c r="E9" s="22">
        <v>200000</v>
      </c>
      <c r="F9" s="22">
        <v>200000</v>
      </c>
      <c r="G9" s="22">
        <v>200000</v>
      </c>
    </row>
    <row r="10" ht="18.75" customHeight="1" spans="1:7">
      <c r="A10" s="23" t="s">
        <v>30</v>
      </c>
      <c r="B10" s="24" t="s">
        <v>592</v>
      </c>
      <c r="C10" s="24"/>
      <c r="D10" s="25"/>
      <c r="E10" s="22">
        <v>200000</v>
      </c>
      <c r="F10" s="22">
        <v>200000</v>
      </c>
      <c r="G10" s="22">
        <v>200000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38888888888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"单位名称："&amp;"云南文化艺术职业学院（云南省艺术学校）"</f>
        <v>单位名称：云南文化艺术职业学院（云南省艺术学校）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5" customHeight="1" spans="1:19">
      <c r="A8" s="29" t="s">
        <v>44</v>
      </c>
      <c r="B8" s="29" t="s">
        <v>45</v>
      </c>
      <c r="C8" s="22">
        <v>346022862.64</v>
      </c>
      <c r="D8" s="120">
        <v>279831600</v>
      </c>
      <c r="E8" s="88">
        <v>118831600</v>
      </c>
      <c r="F8" s="88"/>
      <c r="G8" s="88"/>
      <c r="H8" s="88">
        <v>136000000</v>
      </c>
      <c r="I8" s="88">
        <v>25000000</v>
      </c>
      <c r="J8" s="88"/>
      <c r="K8" s="88"/>
      <c r="L8" s="88"/>
      <c r="M8" s="88"/>
      <c r="N8" s="88">
        <v>25000000</v>
      </c>
      <c r="O8" s="88">
        <v>66191262.64</v>
      </c>
      <c r="P8" s="88">
        <v>40191262.64</v>
      </c>
      <c r="Q8" s="88"/>
      <c r="R8" s="88"/>
      <c r="S8" s="88">
        <v>26000000</v>
      </c>
    </row>
    <row r="9" ht="16.5" customHeight="1" spans="1:19">
      <c r="A9" s="166" t="s">
        <v>30</v>
      </c>
      <c r="B9" s="167"/>
      <c r="C9" s="120">
        <v>346022862.64</v>
      </c>
      <c r="D9" s="120">
        <v>279831600</v>
      </c>
      <c r="E9" s="88">
        <v>118831600</v>
      </c>
      <c r="F9" s="88"/>
      <c r="G9" s="88"/>
      <c r="H9" s="88">
        <v>136000000</v>
      </c>
      <c r="I9" s="88">
        <v>25000000</v>
      </c>
      <c r="J9" s="88"/>
      <c r="K9" s="88"/>
      <c r="L9" s="88"/>
      <c r="M9" s="88"/>
      <c r="N9" s="88">
        <v>25000000</v>
      </c>
      <c r="O9" s="88">
        <v>66191262.64</v>
      </c>
      <c r="P9" s="88">
        <v>40191262.64</v>
      </c>
      <c r="Q9" s="88"/>
      <c r="R9" s="88"/>
      <c r="S9" s="88">
        <v>26000000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5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"单位名称："&amp;"云南文化艺术职业学院（云南省艺术学校）"</f>
        <v>单位名称：云南文化艺术职业学院（云南省艺术学校）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9" t="s">
        <v>59</v>
      </c>
      <c r="B7" s="29" t="s">
        <v>60</v>
      </c>
      <c r="C7" s="120">
        <v>19500</v>
      </c>
      <c r="D7" s="120">
        <v>19500</v>
      </c>
      <c r="E7" s="120"/>
      <c r="F7" s="120">
        <v>19500</v>
      </c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19500</v>
      </c>
      <c r="D8" s="120">
        <v>19500</v>
      </c>
      <c r="E8" s="120"/>
      <c r="F8" s="120">
        <v>19500</v>
      </c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19500</v>
      </c>
      <c r="D9" s="120">
        <v>19500</v>
      </c>
      <c r="E9" s="120"/>
      <c r="F9" s="120">
        <v>19500</v>
      </c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29" t="s">
        <v>65</v>
      </c>
      <c r="B10" s="29" t="s">
        <v>66</v>
      </c>
      <c r="C10" s="120">
        <v>313523362.64</v>
      </c>
      <c r="D10" s="120">
        <v>151003362.64</v>
      </c>
      <c r="E10" s="120">
        <v>110631600</v>
      </c>
      <c r="F10" s="120">
        <v>40371762.64</v>
      </c>
      <c r="G10" s="88"/>
      <c r="H10" s="120"/>
      <c r="I10" s="120">
        <v>111520000</v>
      </c>
      <c r="J10" s="120">
        <v>51000000</v>
      </c>
      <c r="K10" s="120"/>
      <c r="L10" s="120"/>
      <c r="M10" s="88"/>
      <c r="N10" s="120"/>
      <c r="O10" s="120">
        <v>51000000</v>
      </c>
    </row>
    <row r="11" ht="20.25" customHeight="1" spans="1:15">
      <c r="A11" s="128" t="s">
        <v>67</v>
      </c>
      <c r="B11" s="128" t="s">
        <v>68</v>
      </c>
      <c r="C11" s="120">
        <v>313523362.64</v>
      </c>
      <c r="D11" s="120">
        <v>151003362.64</v>
      </c>
      <c r="E11" s="120">
        <v>110631600</v>
      </c>
      <c r="F11" s="120">
        <v>40371762.64</v>
      </c>
      <c r="G11" s="88"/>
      <c r="H11" s="120"/>
      <c r="I11" s="120">
        <v>111520000</v>
      </c>
      <c r="J11" s="120">
        <v>51000000</v>
      </c>
      <c r="K11" s="120"/>
      <c r="L11" s="120"/>
      <c r="M11" s="88"/>
      <c r="N11" s="120"/>
      <c r="O11" s="120">
        <v>51000000</v>
      </c>
    </row>
    <row r="12" ht="20.25" customHeight="1" spans="1:15">
      <c r="A12" s="129" t="s">
        <v>69</v>
      </c>
      <c r="B12" s="129" t="s">
        <v>70</v>
      </c>
      <c r="C12" s="120">
        <v>1482050</v>
      </c>
      <c r="D12" s="120">
        <v>1482050</v>
      </c>
      <c r="E12" s="120"/>
      <c r="F12" s="120">
        <v>1482050</v>
      </c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312041312.64</v>
      </c>
      <c r="D13" s="120">
        <v>149521312.64</v>
      </c>
      <c r="E13" s="120">
        <v>110631600</v>
      </c>
      <c r="F13" s="120">
        <v>38889712.64</v>
      </c>
      <c r="G13" s="88"/>
      <c r="H13" s="120"/>
      <c r="I13" s="120">
        <v>111520000</v>
      </c>
      <c r="J13" s="120">
        <v>51000000</v>
      </c>
      <c r="K13" s="120"/>
      <c r="L13" s="120"/>
      <c r="M13" s="88"/>
      <c r="N13" s="120"/>
      <c r="O13" s="120">
        <v>51000000</v>
      </c>
    </row>
    <row r="14" ht="20.25" customHeight="1" spans="1:15">
      <c r="A14" s="29" t="s">
        <v>73</v>
      </c>
      <c r="B14" s="29" t="s">
        <v>74</v>
      </c>
      <c r="C14" s="120">
        <v>14220000</v>
      </c>
      <c r="D14" s="120">
        <v>8000000</v>
      </c>
      <c r="E14" s="120">
        <v>8000000</v>
      </c>
      <c r="F14" s="120"/>
      <c r="G14" s="88"/>
      <c r="H14" s="120"/>
      <c r="I14" s="120">
        <v>6220000</v>
      </c>
      <c r="J14" s="120"/>
      <c r="K14" s="120"/>
      <c r="L14" s="120"/>
      <c r="M14" s="88"/>
      <c r="N14" s="120"/>
      <c r="O14" s="120"/>
    </row>
    <row r="15" ht="20.25" customHeight="1" spans="1:15">
      <c r="A15" s="128" t="s">
        <v>75</v>
      </c>
      <c r="B15" s="128" t="s">
        <v>76</v>
      </c>
      <c r="C15" s="120">
        <v>13200000</v>
      </c>
      <c r="D15" s="120">
        <v>8000000</v>
      </c>
      <c r="E15" s="120">
        <v>8000000</v>
      </c>
      <c r="F15" s="120"/>
      <c r="G15" s="88"/>
      <c r="H15" s="120"/>
      <c r="I15" s="120">
        <v>5200000</v>
      </c>
      <c r="J15" s="120"/>
      <c r="K15" s="120"/>
      <c r="L15" s="120"/>
      <c r="M15" s="88"/>
      <c r="N15" s="120"/>
      <c r="O15" s="120"/>
    </row>
    <row r="16" ht="20.25" customHeight="1" spans="1:15">
      <c r="A16" s="129" t="s">
        <v>77</v>
      </c>
      <c r="B16" s="129" t="s">
        <v>78</v>
      </c>
      <c r="C16" s="120">
        <v>8800000</v>
      </c>
      <c r="D16" s="120">
        <v>8000000</v>
      </c>
      <c r="E16" s="120">
        <v>8000000</v>
      </c>
      <c r="F16" s="120"/>
      <c r="G16" s="88"/>
      <c r="H16" s="120"/>
      <c r="I16" s="120">
        <v>800000</v>
      </c>
      <c r="J16" s="120"/>
      <c r="K16" s="120"/>
      <c r="L16" s="120"/>
      <c r="M16" s="88"/>
      <c r="N16" s="120"/>
      <c r="O16" s="120"/>
    </row>
    <row r="17" ht="20.25" customHeight="1" spans="1:15">
      <c r="A17" s="129" t="s">
        <v>79</v>
      </c>
      <c r="B17" s="129" t="s">
        <v>80</v>
      </c>
      <c r="C17" s="120">
        <v>4400000</v>
      </c>
      <c r="D17" s="120"/>
      <c r="E17" s="120"/>
      <c r="F17" s="120"/>
      <c r="G17" s="88"/>
      <c r="H17" s="120"/>
      <c r="I17" s="120">
        <v>4400000</v>
      </c>
      <c r="J17" s="120"/>
      <c r="K17" s="120"/>
      <c r="L17" s="120"/>
      <c r="M17" s="88"/>
      <c r="N17" s="120"/>
      <c r="O17" s="120"/>
    </row>
    <row r="18" ht="20.25" customHeight="1" spans="1:15">
      <c r="A18" s="128" t="s">
        <v>81</v>
      </c>
      <c r="B18" s="128" t="s">
        <v>82</v>
      </c>
      <c r="C18" s="120">
        <v>1020000</v>
      </c>
      <c r="D18" s="120"/>
      <c r="E18" s="120"/>
      <c r="F18" s="120"/>
      <c r="G18" s="88"/>
      <c r="H18" s="120"/>
      <c r="I18" s="120">
        <v>1020000</v>
      </c>
      <c r="J18" s="120"/>
      <c r="K18" s="120"/>
      <c r="L18" s="120"/>
      <c r="M18" s="88"/>
      <c r="N18" s="120"/>
      <c r="O18" s="120"/>
    </row>
    <row r="19" ht="20.25" customHeight="1" spans="1:15">
      <c r="A19" s="129" t="s">
        <v>83</v>
      </c>
      <c r="B19" s="129" t="s">
        <v>82</v>
      </c>
      <c r="C19" s="120">
        <v>1020000</v>
      </c>
      <c r="D19" s="120"/>
      <c r="E19" s="120"/>
      <c r="F19" s="120"/>
      <c r="G19" s="88"/>
      <c r="H19" s="120"/>
      <c r="I19" s="120">
        <v>1020000</v>
      </c>
      <c r="J19" s="120"/>
      <c r="K19" s="120"/>
      <c r="L19" s="120"/>
      <c r="M19" s="88"/>
      <c r="N19" s="120"/>
      <c r="O19" s="120"/>
    </row>
    <row r="20" ht="20.25" customHeight="1" spans="1:15">
      <c r="A20" s="29" t="s">
        <v>84</v>
      </c>
      <c r="B20" s="29" t="s">
        <v>85</v>
      </c>
      <c r="C20" s="120">
        <v>9660000</v>
      </c>
      <c r="D20" s="120"/>
      <c r="E20" s="120"/>
      <c r="F20" s="120"/>
      <c r="G20" s="88"/>
      <c r="H20" s="120"/>
      <c r="I20" s="120">
        <v>9660000</v>
      </c>
      <c r="J20" s="120"/>
      <c r="K20" s="120"/>
      <c r="L20" s="120"/>
      <c r="M20" s="88"/>
      <c r="N20" s="120"/>
      <c r="O20" s="120"/>
    </row>
    <row r="21" ht="20.25" customHeight="1" spans="1:15">
      <c r="A21" s="128" t="s">
        <v>86</v>
      </c>
      <c r="B21" s="128" t="s">
        <v>87</v>
      </c>
      <c r="C21" s="120">
        <v>9660000</v>
      </c>
      <c r="D21" s="120"/>
      <c r="E21" s="120"/>
      <c r="F21" s="120"/>
      <c r="G21" s="88"/>
      <c r="H21" s="120"/>
      <c r="I21" s="120">
        <v>9660000</v>
      </c>
      <c r="J21" s="120"/>
      <c r="K21" s="120"/>
      <c r="L21" s="120"/>
      <c r="M21" s="88"/>
      <c r="N21" s="120"/>
      <c r="O21" s="120"/>
    </row>
    <row r="22" ht="20.25" customHeight="1" spans="1:15">
      <c r="A22" s="129" t="s">
        <v>88</v>
      </c>
      <c r="B22" s="129" t="s">
        <v>89</v>
      </c>
      <c r="C22" s="120">
        <v>5460000</v>
      </c>
      <c r="D22" s="120"/>
      <c r="E22" s="120"/>
      <c r="F22" s="120"/>
      <c r="G22" s="88"/>
      <c r="H22" s="120"/>
      <c r="I22" s="120">
        <v>5460000</v>
      </c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4200000</v>
      </c>
      <c r="D23" s="120"/>
      <c r="E23" s="120"/>
      <c r="F23" s="120"/>
      <c r="G23" s="88"/>
      <c r="H23" s="120"/>
      <c r="I23" s="120">
        <v>4200000</v>
      </c>
      <c r="J23" s="120"/>
      <c r="K23" s="120"/>
      <c r="L23" s="120"/>
      <c r="M23" s="88"/>
      <c r="N23" s="120"/>
      <c r="O23" s="120"/>
    </row>
    <row r="24" ht="20.25" customHeight="1" spans="1:15">
      <c r="A24" s="29" t="s">
        <v>92</v>
      </c>
      <c r="B24" s="29" t="s">
        <v>93</v>
      </c>
      <c r="C24" s="120">
        <v>8600000</v>
      </c>
      <c r="D24" s="120"/>
      <c r="E24" s="120"/>
      <c r="F24" s="120"/>
      <c r="G24" s="88"/>
      <c r="H24" s="120"/>
      <c r="I24" s="120">
        <v>8600000</v>
      </c>
      <c r="J24" s="120"/>
      <c r="K24" s="120"/>
      <c r="L24" s="120"/>
      <c r="M24" s="88"/>
      <c r="N24" s="120"/>
      <c r="O24" s="120"/>
    </row>
    <row r="25" ht="20.25" customHeight="1" spans="1:15">
      <c r="A25" s="128" t="s">
        <v>94</v>
      </c>
      <c r="B25" s="128" t="s">
        <v>95</v>
      </c>
      <c r="C25" s="120">
        <v>8600000</v>
      </c>
      <c r="D25" s="120"/>
      <c r="E25" s="120"/>
      <c r="F25" s="120"/>
      <c r="G25" s="88"/>
      <c r="H25" s="120"/>
      <c r="I25" s="120">
        <v>8600000</v>
      </c>
      <c r="J25" s="120"/>
      <c r="K25" s="120"/>
      <c r="L25" s="120"/>
      <c r="M25" s="88"/>
      <c r="N25" s="120"/>
      <c r="O25" s="120"/>
    </row>
    <row r="26" ht="20.25" customHeight="1" spans="1:15">
      <c r="A26" s="129" t="s">
        <v>96</v>
      </c>
      <c r="B26" s="129" t="s">
        <v>97</v>
      </c>
      <c r="C26" s="120">
        <v>8600000</v>
      </c>
      <c r="D26" s="120"/>
      <c r="E26" s="120"/>
      <c r="F26" s="120"/>
      <c r="G26" s="88"/>
      <c r="H26" s="120"/>
      <c r="I26" s="120">
        <v>8600000</v>
      </c>
      <c r="J26" s="120"/>
      <c r="K26" s="120"/>
      <c r="L26" s="120"/>
      <c r="M26" s="88"/>
      <c r="N26" s="120"/>
      <c r="O26" s="120"/>
    </row>
    <row r="27" ht="17.25" customHeight="1" spans="1:15">
      <c r="A27" s="104" t="s">
        <v>98</v>
      </c>
      <c r="B27" s="105" t="s">
        <v>98</v>
      </c>
      <c r="C27" s="120">
        <v>346022862.64</v>
      </c>
      <c r="D27" s="120">
        <v>159022862.64</v>
      </c>
      <c r="E27" s="120">
        <v>118631600</v>
      </c>
      <c r="F27" s="120">
        <v>40391262.64</v>
      </c>
      <c r="G27" s="88"/>
      <c r="H27" s="120"/>
      <c r="I27" s="120">
        <v>136000000</v>
      </c>
      <c r="J27" s="120">
        <v>51000000</v>
      </c>
      <c r="K27" s="120"/>
      <c r="L27" s="120"/>
      <c r="M27" s="88"/>
      <c r="N27" s="120"/>
      <c r="O27" s="120">
        <v>51000000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2777777777778" customWidth="1"/>
    <col min="3" max="3" width="48.5740740740741" customWidth="1"/>
    <col min="4" max="4" width="41.1388888888889" customWidth="1"/>
  </cols>
  <sheetData>
    <row r="1" customHeight="1" spans="1:4">
      <c r="D1" s="92" t="s">
        <v>99</v>
      </c>
    </row>
    <row r="2" ht="31.5" customHeight="1" spans="1:4">
      <c r="A2" s="45" t="s">
        <v>100</v>
      </c>
      <c r="B2" s="132"/>
      <c r="C2" s="132"/>
      <c r="D2" s="132"/>
    </row>
    <row r="3" ht="17.25" customHeight="1" spans="1:4">
      <c r="A3" s="4" t="str">
        <f>"单位名称："&amp;"云南文化艺术职业学院（云南省艺术学校）"</f>
        <v>单位名称：云南文化艺术职业学院（云南省艺术学校）</v>
      </c>
      <c r="B3" s="133"/>
      <c r="C3" s="133"/>
      <c r="D3" s="94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34" t="s">
        <v>6</v>
      </c>
      <c r="C5" s="15" t="s">
        <v>101</v>
      </c>
      <c r="D5" s="134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35" t="s">
        <v>102</v>
      </c>
      <c r="B7" s="136">
        <v>118831600</v>
      </c>
      <c r="C7" s="137" t="s">
        <v>103</v>
      </c>
      <c r="D7" s="136">
        <v>159022862.64</v>
      </c>
    </row>
    <row r="8" ht="29.25" customHeight="1" spans="1:4">
      <c r="A8" s="138" t="s">
        <v>104</v>
      </c>
      <c r="B8" s="88">
        <v>118831600</v>
      </c>
      <c r="C8" s="30" t="str">
        <f>"（一）"&amp;"一般公共服务支出"</f>
        <v>（一）一般公共服务支出</v>
      </c>
      <c r="D8" s="88">
        <v>19500</v>
      </c>
    </row>
    <row r="9" ht="29.25" customHeight="1" spans="1:4">
      <c r="A9" s="138" t="s">
        <v>105</v>
      </c>
      <c r="B9" s="88"/>
      <c r="C9" s="30" t="str">
        <f>"（二）"&amp;"教育支出"</f>
        <v>（二）教育支出</v>
      </c>
      <c r="D9" s="88">
        <v>151003362.64</v>
      </c>
    </row>
    <row r="10" ht="29.25" customHeight="1" spans="1:4">
      <c r="A10" s="138" t="s">
        <v>106</v>
      </c>
      <c r="B10" s="88"/>
      <c r="C10" s="30" t="str">
        <f>"（三）"&amp;"社会保障和就业支出"</f>
        <v>（三）社会保障和就业支出</v>
      </c>
      <c r="D10" s="88">
        <v>8000000</v>
      </c>
    </row>
    <row r="11" ht="29.25" customHeight="1" spans="1:4">
      <c r="A11" s="139" t="s">
        <v>107</v>
      </c>
      <c r="B11" s="140">
        <v>40191262.64</v>
      </c>
      <c r="C11" s="30" t="str">
        <f>"（四）"&amp;"卫生健康支出"</f>
        <v>（四）卫生健康支出</v>
      </c>
      <c r="D11" s="88"/>
    </row>
    <row r="12" ht="29.25" customHeight="1" spans="1:4">
      <c r="A12" s="138" t="s">
        <v>104</v>
      </c>
      <c r="B12" s="120">
        <v>40191262.64</v>
      </c>
      <c r="C12" s="30" t="str">
        <f>"（五）"&amp;"住房保障支出"</f>
        <v>（五）住房保障支出</v>
      </c>
      <c r="D12" s="88"/>
    </row>
    <row r="13" ht="29.25" customHeight="1" spans="1:4">
      <c r="A13" s="141" t="s">
        <v>105</v>
      </c>
      <c r="B13" s="120"/>
      <c r="C13" s="142"/>
      <c r="D13" s="140"/>
    </row>
    <row r="14" ht="29.25" customHeight="1" spans="1:4">
      <c r="A14" s="141" t="s">
        <v>106</v>
      </c>
      <c r="B14" s="140"/>
      <c r="C14" s="142"/>
      <c r="D14" s="140"/>
    </row>
    <row r="15" ht="29.25" customHeight="1" spans="1:4">
      <c r="A15" s="143"/>
      <c r="B15" s="140"/>
      <c r="C15" s="144" t="s">
        <v>108</v>
      </c>
      <c r="D15" s="140"/>
    </row>
    <row r="16" ht="29.25" customHeight="1" spans="1:4">
      <c r="A16" s="143" t="s">
        <v>109</v>
      </c>
      <c r="B16" s="140">
        <v>159022862.64</v>
      </c>
      <c r="C16" s="142" t="s">
        <v>25</v>
      </c>
      <c r="D16" s="140">
        <v>159022862.64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2777777777778" customWidth="1"/>
    <col min="3" max="3" width="24.2777777777778" customWidth="1"/>
    <col min="4" max="6" width="25" customWidth="1"/>
    <col min="7" max="7" width="24.2777777777778" customWidth="1"/>
  </cols>
  <sheetData>
    <row r="1" ht="12" customHeight="1" spans="1:7">
      <c r="D1" s="107"/>
      <c r="F1" s="55"/>
      <c r="G1" s="55" t="s">
        <v>110</v>
      </c>
    </row>
    <row r="2" ht="39" customHeight="1" spans="1:7">
      <c r="A2" s="3" t="s">
        <v>111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"单位名称："&amp;"云南文化艺术职业学院（云南省艺术学校）"</f>
        <v>单位名称：云南文化艺术职业学院（云南省艺术学校）</v>
      </c>
      <c r="F3" s="103"/>
      <c r="G3" s="103" t="s">
        <v>2</v>
      </c>
    </row>
    <row r="4" ht="20.25" customHeight="1" spans="1:7">
      <c r="A4" s="122" t="s">
        <v>112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113</v>
      </c>
      <c r="F5" s="95" t="s">
        <v>114</v>
      </c>
      <c r="G5" s="95"/>
    </row>
    <row r="6" ht="13.5" customHeight="1" spans="1:7">
      <c r="A6" s="127" t="s">
        <v>115</v>
      </c>
      <c r="B6" s="127" t="s">
        <v>116</v>
      </c>
      <c r="C6" s="127" t="s">
        <v>117</v>
      </c>
      <c r="D6" s="62"/>
      <c r="E6" s="127" t="s">
        <v>118</v>
      </c>
      <c r="F6" s="127" t="s">
        <v>119</v>
      </c>
      <c r="G6" s="127" t="s">
        <v>120</v>
      </c>
    </row>
    <row r="7" ht="18" customHeight="1" spans="1:7">
      <c r="A7" s="29" t="s">
        <v>65</v>
      </c>
      <c r="B7" s="29" t="s">
        <v>66</v>
      </c>
      <c r="C7" s="22">
        <v>110831600</v>
      </c>
      <c r="D7" s="22">
        <v>110631600</v>
      </c>
      <c r="E7" s="22">
        <v>68798625</v>
      </c>
      <c r="F7" s="22">
        <v>41832975</v>
      </c>
      <c r="G7" s="22">
        <v>200000</v>
      </c>
    </row>
    <row r="8" ht="18" customHeight="1" spans="1:7">
      <c r="A8" s="29" t="s">
        <v>67</v>
      </c>
      <c r="B8" s="128" t="s">
        <v>68</v>
      </c>
      <c r="C8" s="22">
        <v>110831600</v>
      </c>
      <c r="D8" s="22">
        <v>110631600</v>
      </c>
      <c r="E8" s="22">
        <v>68798625</v>
      </c>
      <c r="F8" s="22">
        <v>41832975</v>
      </c>
      <c r="G8" s="22">
        <v>200000</v>
      </c>
    </row>
    <row r="9" ht="18" customHeight="1" spans="1:7">
      <c r="A9" s="29" t="s">
        <v>71</v>
      </c>
      <c r="B9" s="129" t="s">
        <v>72</v>
      </c>
      <c r="C9" s="22">
        <v>110831600</v>
      </c>
      <c r="D9" s="22">
        <v>110631600</v>
      </c>
      <c r="E9" s="22">
        <v>68798625</v>
      </c>
      <c r="F9" s="22">
        <v>41832975</v>
      </c>
      <c r="G9" s="22">
        <v>200000</v>
      </c>
    </row>
    <row r="10" ht="18" customHeight="1" spans="1:7">
      <c r="A10" s="29" t="s">
        <v>73</v>
      </c>
      <c r="B10" s="29" t="s">
        <v>74</v>
      </c>
      <c r="C10" s="22">
        <v>8000000</v>
      </c>
      <c r="D10" s="22">
        <v>8000000</v>
      </c>
      <c r="E10" s="22">
        <v>8000000</v>
      </c>
      <c r="F10" s="22"/>
      <c r="G10" s="22"/>
    </row>
    <row r="11" ht="18" customHeight="1" spans="1:7">
      <c r="A11" s="29" t="s">
        <v>75</v>
      </c>
      <c r="B11" s="128" t="s">
        <v>76</v>
      </c>
      <c r="C11" s="22">
        <v>8000000</v>
      </c>
      <c r="D11" s="22">
        <v>8000000</v>
      </c>
      <c r="E11" s="22">
        <v>8000000</v>
      </c>
      <c r="F11" s="22"/>
      <c r="G11" s="22"/>
    </row>
    <row r="12" ht="18" customHeight="1" spans="1:7">
      <c r="A12" s="29" t="s">
        <v>77</v>
      </c>
      <c r="B12" s="129" t="s">
        <v>78</v>
      </c>
      <c r="C12" s="22">
        <v>8000000</v>
      </c>
      <c r="D12" s="22">
        <v>8000000</v>
      </c>
      <c r="E12" s="22">
        <v>8000000</v>
      </c>
      <c r="F12" s="22"/>
      <c r="G12" s="22"/>
    </row>
    <row r="13" ht="18" customHeight="1" spans="1:7">
      <c r="A13" s="130" t="s">
        <v>98</v>
      </c>
      <c r="B13" s="131" t="s">
        <v>98</v>
      </c>
      <c r="C13" s="22">
        <v>118831600</v>
      </c>
      <c r="D13" s="22">
        <v>118631600</v>
      </c>
      <c r="E13" s="22">
        <v>76798625</v>
      </c>
      <c r="F13" s="22">
        <v>41832975</v>
      </c>
      <c r="G13" s="22">
        <v>200000</v>
      </c>
    </row>
  </sheetData>
  <mergeCells count="7">
    <mergeCell ref="A2:G2"/>
    <mergeCell ref="A3:E3"/>
    <mergeCell ref="A4:B4"/>
    <mergeCell ref="D4:F4"/>
    <mergeCell ref="A13:B1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388888888889" customWidth="1"/>
  </cols>
  <sheetData>
    <row r="1" ht="12" customHeight="1" spans="1:6">
      <c r="A1" s="116"/>
      <c r="B1" s="116"/>
      <c r="C1" s="60"/>
      <c r="F1" s="59" t="s">
        <v>121</v>
      </c>
    </row>
    <row r="2" ht="25.5" customHeight="1" spans="1:6">
      <c r="A2" s="117" t="s">
        <v>122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"单位名称："&amp;"云南文化艺术职业学院（云南省艺术学校）"</f>
        <v>单位名称：云南文化艺术职业学院（云南省艺术学校）</v>
      </c>
      <c r="B3" s="116"/>
      <c r="C3" s="60"/>
      <c r="F3" s="59" t="s">
        <v>123</v>
      </c>
    </row>
    <row r="4" ht="19.5" customHeight="1" spans="1:6">
      <c r="A4" s="9" t="s">
        <v>124</v>
      </c>
      <c r="B4" s="15" t="s">
        <v>125</v>
      </c>
      <c r="C4" s="10" t="s">
        <v>126</v>
      </c>
      <c r="D4" s="11"/>
      <c r="E4" s="12"/>
      <c r="F4" s="15" t="s">
        <v>127</v>
      </c>
    </row>
    <row r="5" ht="19.5" customHeight="1" spans="1:6">
      <c r="A5" s="17"/>
      <c r="B5" s="18"/>
      <c r="C5" s="62" t="s">
        <v>32</v>
      </c>
      <c r="D5" s="62" t="s">
        <v>128</v>
      </c>
      <c r="E5" s="62" t="s">
        <v>129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96408</v>
      </c>
      <c r="B7" s="120"/>
      <c r="C7" s="121">
        <v>73318</v>
      </c>
      <c r="D7" s="120"/>
      <c r="E7" s="120">
        <v>73318</v>
      </c>
      <c r="F7" s="120">
        <v>23090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topLeftCell="A7" workbookViewId="0">
      <selection activeCell="A1" sqref="A1"/>
    </sheetView>
  </sheetViews>
  <sheetFormatPr defaultColWidth="9.13888888888889" defaultRowHeight="14.25" customHeight="1"/>
  <cols>
    <col min="1" max="1" width="28.712962962963" customWidth="1"/>
    <col min="2" max="3" width="23.8518518518519" customWidth="1"/>
    <col min="4" max="4" width="14.5740740740741" customWidth="1"/>
    <col min="5" max="5" width="18.4259259259259" customWidth="1"/>
    <col min="6" max="6" width="14.712962962963" customWidth="1"/>
    <col min="7" max="7" width="18.8518518518519" customWidth="1"/>
    <col min="8" max="13" width="15.2777777777778" customWidth="1"/>
    <col min="14" max="16" width="14.712962962963" customWidth="1"/>
    <col min="17" max="17" width="14.8518518518519" customWidth="1"/>
    <col min="18" max="23" width="15" customWidth="1"/>
  </cols>
  <sheetData>
    <row r="1" ht="13.5" customHeight="1" spans="1:23">
      <c r="D1" s="1"/>
      <c r="E1" s="1"/>
      <c r="F1" s="1"/>
      <c r="G1" s="1"/>
      <c r="U1" s="107"/>
      <c r="W1" s="55" t="s">
        <v>130</v>
      </c>
    </row>
    <row r="2" ht="27.75" customHeight="1" spans="1:23">
      <c r="A2" s="26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3" t="s">
        <v>123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2" t="s">
        <v>139</v>
      </c>
      <c r="I4" s="62"/>
      <c r="J4" s="62"/>
      <c r="K4" s="62"/>
      <c r="L4" s="109"/>
      <c r="M4" s="109"/>
      <c r="N4" s="109"/>
      <c r="O4" s="109"/>
      <c r="P4" s="109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9"/>
      <c r="M5" s="109"/>
      <c r="N5" s="109" t="s">
        <v>140</v>
      </c>
      <c r="O5" s="109"/>
      <c r="P5" s="109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141</v>
      </c>
      <c r="J6" s="47" t="s">
        <v>142</v>
      </c>
      <c r="K6" s="47" t="s">
        <v>143</v>
      </c>
      <c r="L6" s="113" t="s">
        <v>144</v>
      </c>
      <c r="M6" s="113" t="s">
        <v>145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146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30" t="s">
        <v>45</v>
      </c>
      <c r="B9" s="111"/>
      <c r="C9" s="30"/>
      <c r="D9" s="30"/>
      <c r="E9" s="30"/>
      <c r="F9" s="30"/>
      <c r="G9" s="30"/>
      <c r="H9" s="22">
        <v>220302973.35</v>
      </c>
      <c r="I9" s="22">
        <v>118631600</v>
      </c>
      <c r="J9" s="22">
        <v>24368229.25</v>
      </c>
      <c r="K9" s="22"/>
      <c r="L9" s="22">
        <v>94263370.75</v>
      </c>
      <c r="M9" s="22"/>
      <c r="N9" s="22"/>
      <c r="O9" s="22"/>
      <c r="P9" s="22"/>
      <c r="Q9" s="22">
        <v>87671373.35</v>
      </c>
      <c r="R9" s="22">
        <v>14000000</v>
      </c>
      <c r="S9" s="22"/>
      <c r="T9" s="22"/>
      <c r="U9" s="22"/>
      <c r="V9" s="22"/>
      <c r="W9" s="22">
        <v>14000000</v>
      </c>
    </row>
    <row r="10" ht="31.5" customHeight="1" spans="1:23">
      <c r="A10" s="115" t="s">
        <v>45</v>
      </c>
      <c r="B10" s="111" t="s">
        <v>147</v>
      </c>
      <c r="C10" s="30" t="s">
        <v>148</v>
      </c>
      <c r="D10" s="30" t="s">
        <v>71</v>
      </c>
      <c r="E10" s="30" t="s">
        <v>72</v>
      </c>
      <c r="F10" s="30" t="s">
        <v>149</v>
      </c>
      <c r="G10" s="30" t="s">
        <v>150</v>
      </c>
      <c r="H10" s="22">
        <v>24063051.6</v>
      </c>
      <c r="I10" s="22">
        <v>21516828</v>
      </c>
      <c r="J10" s="22">
        <v>5379207</v>
      </c>
      <c r="K10" s="22"/>
      <c r="L10" s="22">
        <v>16137621</v>
      </c>
      <c r="M10" s="22"/>
      <c r="N10" s="22"/>
      <c r="O10" s="22"/>
      <c r="P10" s="22"/>
      <c r="Q10" s="22">
        <v>2546223.6</v>
      </c>
      <c r="R10" s="22"/>
      <c r="S10" s="22"/>
      <c r="T10" s="22"/>
      <c r="U10" s="22"/>
      <c r="V10" s="22"/>
      <c r="W10" s="22"/>
    </row>
    <row r="11" ht="31.5" customHeight="1" spans="1:23">
      <c r="A11" s="115" t="s">
        <v>45</v>
      </c>
      <c r="B11" s="111" t="s">
        <v>147</v>
      </c>
      <c r="C11" s="30" t="s">
        <v>148</v>
      </c>
      <c r="D11" s="30" t="s">
        <v>71</v>
      </c>
      <c r="E11" s="30" t="s">
        <v>72</v>
      </c>
      <c r="F11" s="30" t="s">
        <v>151</v>
      </c>
      <c r="G11" s="30" t="s">
        <v>152</v>
      </c>
      <c r="H11" s="22">
        <v>5400</v>
      </c>
      <c r="I11" s="22">
        <v>5400</v>
      </c>
      <c r="J11" s="22">
        <v>1350</v>
      </c>
      <c r="K11" s="22"/>
      <c r="L11" s="22">
        <v>4050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15" t="s">
        <v>45</v>
      </c>
      <c r="B12" s="111" t="s">
        <v>147</v>
      </c>
      <c r="C12" s="30" t="s">
        <v>148</v>
      </c>
      <c r="D12" s="30" t="s">
        <v>71</v>
      </c>
      <c r="E12" s="30" t="s">
        <v>72</v>
      </c>
      <c r="F12" s="30" t="s">
        <v>153</v>
      </c>
      <c r="G12" s="30" t="s">
        <v>154</v>
      </c>
      <c r="H12" s="22">
        <v>57343656.2</v>
      </c>
      <c r="I12" s="22">
        <v>43929197</v>
      </c>
      <c r="J12" s="22">
        <v>10982299.25</v>
      </c>
      <c r="K12" s="22"/>
      <c r="L12" s="22">
        <v>32946897.75</v>
      </c>
      <c r="M12" s="22"/>
      <c r="N12" s="22"/>
      <c r="O12" s="22"/>
      <c r="P12" s="22"/>
      <c r="Q12" s="22">
        <v>13414459.2</v>
      </c>
      <c r="R12" s="22"/>
      <c r="S12" s="22"/>
      <c r="T12" s="22"/>
      <c r="U12" s="22"/>
      <c r="V12" s="22"/>
      <c r="W12" s="22"/>
    </row>
    <row r="13" ht="31.5" customHeight="1" spans="1:23">
      <c r="A13" s="115" t="s">
        <v>45</v>
      </c>
      <c r="B13" s="111" t="s">
        <v>155</v>
      </c>
      <c r="C13" s="30" t="s">
        <v>156</v>
      </c>
      <c r="D13" s="30" t="s">
        <v>77</v>
      </c>
      <c r="E13" s="30" t="s">
        <v>78</v>
      </c>
      <c r="F13" s="30" t="s">
        <v>157</v>
      </c>
      <c r="G13" s="30" t="s">
        <v>158</v>
      </c>
      <c r="H13" s="22">
        <v>8800000</v>
      </c>
      <c r="I13" s="22">
        <v>8000000</v>
      </c>
      <c r="J13" s="22">
        <v>2000000</v>
      </c>
      <c r="K13" s="22"/>
      <c r="L13" s="22">
        <v>6000000</v>
      </c>
      <c r="M13" s="22"/>
      <c r="N13" s="22"/>
      <c r="O13" s="22"/>
      <c r="P13" s="22"/>
      <c r="Q13" s="22">
        <v>800000</v>
      </c>
      <c r="R13" s="22"/>
      <c r="S13" s="22"/>
      <c r="T13" s="22"/>
      <c r="U13" s="22"/>
      <c r="V13" s="22"/>
      <c r="W13" s="22"/>
    </row>
    <row r="14" ht="31.5" customHeight="1" spans="1:23">
      <c r="A14" s="115" t="s">
        <v>45</v>
      </c>
      <c r="B14" s="111" t="s">
        <v>155</v>
      </c>
      <c r="C14" s="30" t="s">
        <v>156</v>
      </c>
      <c r="D14" s="30" t="s">
        <v>83</v>
      </c>
      <c r="E14" s="30" t="s">
        <v>82</v>
      </c>
      <c r="F14" s="30" t="s">
        <v>159</v>
      </c>
      <c r="G14" s="30" t="s">
        <v>160</v>
      </c>
      <c r="H14" s="22">
        <v>1020000</v>
      </c>
      <c r="I14" s="22"/>
      <c r="J14" s="22"/>
      <c r="K14" s="22"/>
      <c r="L14" s="22"/>
      <c r="M14" s="22"/>
      <c r="N14" s="22"/>
      <c r="O14" s="22"/>
      <c r="P14" s="22"/>
      <c r="Q14" s="22">
        <v>1020000</v>
      </c>
      <c r="R14" s="22"/>
      <c r="S14" s="22"/>
      <c r="T14" s="22"/>
      <c r="U14" s="22"/>
      <c r="V14" s="22"/>
      <c r="W14" s="22"/>
    </row>
    <row r="15" ht="31.5" customHeight="1" spans="1:23">
      <c r="A15" s="115" t="s">
        <v>45</v>
      </c>
      <c r="B15" s="111" t="s">
        <v>155</v>
      </c>
      <c r="C15" s="30" t="s">
        <v>156</v>
      </c>
      <c r="D15" s="30" t="s">
        <v>88</v>
      </c>
      <c r="E15" s="30" t="s">
        <v>89</v>
      </c>
      <c r="F15" s="30" t="s">
        <v>161</v>
      </c>
      <c r="G15" s="30" t="s">
        <v>162</v>
      </c>
      <c r="H15" s="22">
        <v>5460000</v>
      </c>
      <c r="I15" s="22"/>
      <c r="J15" s="22"/>
      <c r="K15" s="22"/>
      <c r="L15" s="22"/>
      <c r="M15" s="22"/>
      <c r="N15" s="22"/>
      <c r="O15" s="22"/>
      <c r="P15" s="22"/>
      <c r="Q15" s="22">
        <v>5460000</v>
      </c>
      <c r="R15" s="22"/>
      <c r="S15" s="22"/>
      <c r="T15" s="22"/>
      <c r="U15" s="22"/>
      <c r="V15" s="22"/>
      <c r="W15" s="22"/>
    </row>
    <row r="16" ht="31.5" customHeight="1" spans="1:23">
      <c r="A16" s="115" t="s">
        <v>45</v>
      </c>
      <c r="B16" s="111" t="s">
        <v>155</v>
      </c>
      <c r="C16" s="30" t="s">
        <v>156</v>
      </c>
      <c r="D16" s="30" t="s">
        <v>90</v>
      </c>
      <c r="E16" s="30" t="s">
        <v>91</v>
      </c>
      <c r="F16" s="30" t="s">
        <v>163</v>
      </c>
      <c r="G16" s="30" t="s">
        <v>164</v>
      </c>
      <c r="H16" s="22">
        <v>4200000</v>
      </c>
      <c r="I16" s="22"/>
      <c r="J16" s="22"/>
      <c r="K16" s="22"/>
      <c r="L16" s="22"/>
      <c r="M16" s="22"/>
      <c r="N16" s="22"/>
      <c r="O16" s="22"/>
      <c r="P16" s="22"/>
      <c r="Q16" s="22">
        <v>4200000</v>
      </c>
      <c r="R16" s="22"/>
      <c r="S16" s="22"/>
      <c r="T16" s="22"/>
      <c r="U16" s="22"/>
      <c r="V16" s="22"/>
      <c r="W16" s="22"/>
    </row>
    <row r="17" ht="31.5" customHeight="1" spans="1:23">
      <c r="A17" s="115" t="s">
        <v>45</v>
      </c>
      <c r="B17" s="111" t="s">
        <v>165</v>
      </c>
      <c r="C17" s="30" t="s">
        <v>166</v>
      </c>
      <c r="D17" s="30" t="s">
        <v>79</v>
      </c>
      <c r="E17" s="30" t="s">
        <v>80</v>
      </c>
      <c r="F17" s="30" t="s">
        <v>167</v>
      </c>
      <c r="G17" s="30" t="s">
        <v>168</v>
      </c>
      <c r="H17" s="22">
        <v>4400000</v>
      </c>
      <c r="I17" s="22"/>
      <c r="J17" s="22"/>
      <c r="K17" s="22"/>
      <c r="L17" s="22"/>
      <c r="M17" s="22"/>
      <c r="N17" s="22"/>
      <c r="O17" s="22"/>
      <c r="P17" s="22"/>
      <c r="Q17" s="22">
        <v>4400000</v>
      </c>
      <c r="R17" s="22"/>
      <c r="S17" s="22"/>
      <c r="T17" s="22"/>
      <c r="U17" s="22"/>
      <c r="V17" s="22"/>
      <c r="W17" s="22"/>
    </row>
    <row r="18" ht="31.5" customHeight="1" spans="1:23">
      <c r="A18" s="115" t="s">
        <v>45</v>
      </c>
      <c r="B18" s="111" t="s">
        <v>169</v>
      </c>
      <c r="C18" s="30" t="s">
        <v>97</v>
      </c>
      <c r="D18" s="30" t="s">
        <v>96</v>
      </c>
      <c r="E18" s="30" t="s">
        <v>97</v>
      </c>
      <c r="F18" s="30" t="s">
        <v>170</v>
      </c>
      <c r="G18" s="30" t="s">
        <v>97</v>
      </c>
      <c r="H18" s="22">
        <v>8600000</v>
      </c>
      <c r="I18" s="22"/>
      <c r="J18" s="22"/>
      <c r="K18" s="22"/>
      <c r="L18" s="22"/>
      <c r="M18" s="22"/>
      <c r="N18" s="22"/>
      <c r="O18" s="22"/>
      <c r="P18" s="22"/>
      <c r="Q18" s="22">
        <v>8600000</v>
      </c>
      <c r="R18" s="22"/>
      <c r="S18" s="22"/>
      <c r="T18" s="22"/>
      <c r="U18" s="22"/>
      <c r="V18" s="22"/>
      <c r="W18" s="22"/>
    </row>
    <row r="19" ht="31.5" customHeight="1" spans="1:23">
      <c r="A19" s="115" t="s">
        <v>45</v>
      </c>
      <c r="B19" s="111" t="s">
        <v>171</v>
      </c>
      <c r="C19" s="30" t="s">
        <v>172</v>
      </c>
      <c r="D19" s="30" t="s">
        <v>71</v>
      </c>
      <c r="E19" s="30" t="s">
        <v>72</v>
      </c>
      <c r="F19" s="30" t="s">
        <v>173</v>
      </c>
      <c r="G19" s="30" t="s">
        <v>174</v>
      </c>
      <c r="H19" s="22">
        <v>166032</v>
      </c>
      <c r="I19" s="22"/>
      <c r="J19" s="22"/>
      <c r="K19" s="22"/>
      <c r="L19" s="22"/>
      <c r="M19" s="22"/>
      <c r="N19" s="22"/>
      <c r="O19" s="22"/>
      <c r="P19" s="22"/>
      <c r="Q19" s="22">
        <v>166032</v>
      </c>
      <c r="R19" s="22"/>
      <c r="S19" s="22"/>
      <c r="T19" s="22"/>
      <c r="U19" s="22"/>
      <c r="V19" s="22"/>
      <c r="W19" s="22"/>
    </row>
    <row r="20" ht="31.5" customHeight="1" spans="1:23">
      <c r="A20" s="115" t="s">
        <v>45</v>
      </c>
      <c r="B20" s="111" t="s">
        <v>175</v>
      </c>
      <c r="C20" s="30" t="s">
        <v>176</v>
      </c>
      <c r="D20" s="30" t="s">
        <v>71</v>
      </c>
      <c r="E20" s="30" t="s">
        <v>72</v>
      </c>
      <c r="F20" s="30" t="s">
        <v>177</v>
      </c>
      <c r="G20" s="30" t="s">
        <v>176</v>
      </c>
      <c r="H20" s="22">
        <v>2165800</v>
      </c>
      <c r="I20" s="22"/>
      <c r="J20" s="22"/>
      <c r="K20" s="22"/>
      <c r="L20" s="22"/>
      <c r="M20" s="22"/>
      <c r="N20" s="22"/>
      <c r="O20" s="22"/>
      <c r="P20" s="22"/>
      <c r="Q20" s="22">
        <v>2165800</v>
      </c>
      <c r="R20" s="22"/>
      <c r="S20" s="22"/>
      <c r="T20" s="22"/>
      <c r="U20" s="22"/>
      <c r="V20" s="22"/>
      <c r="W20" s="22"/>
    </row>
    <row r="21" ht="31.5" customHeight="1" spans="1:23">
      <c r="A21" s="115" t="s">
        <v>45</v>
      </c>
      <c r="B21" s="111" t="s">
        <v>178</v>
      </c>
      <c r="C21" s="30" t="s">
        <v>179</v>
      </c>
      <c r="D21" s="30" t="s">
        <v>71</v>
      </c>
      <c r="E21" s="30" t="s">
        <v>72</v>
      </c>
      <c r="F21" s="30" t="s">
        <v>180</v>
      </c>
      <c r="G21" s="30" t="s">
        <v>181</v>
      </c>
      <c r="H21" s="22">
        <v>155318</v>
      </c>
      <c r="I21" s="22">
        <v>73318</v>
      </c>
      <c r="J21" s="22"/>
      <c r="K21" s="22"/>
      <c r="L21" s="22">
        <v>73318</v>
      </c>
      <c r="M21" s="22"/>
      <c r="N21" s="22"/>
      <c r="O21" s="22"/>
      <c r="P21" s="22"/>
      <c r="Q21" s="22">
        <v>82000</v>
      </c>
      <c r="R21" s="22"/>
      <c r="S21" s="22"/>
      <c r="T21" s="22"/>
      <c r="U21" s="22"/>
      <c r="V21" s="22"/>
      <c r="W21" s="22"/>
    </row>
    <row r="22" ht="31.5" customHeight="1" spans="1:23">
      <c r="A22" s="115" t="s">
        <v>45</v>
      </c>
      <c r="B22" s="111" t="s">
        <v>182</v>
      </c>
      <c r="C22" s="30" t="s">
        <v>127</v>
      </c>
      <c r="D22" s="30" t="s">
        <v>71</v>
      </c>
      <c r="E22" s="30" t="s">
        <v>72</v>
      </c>
      <c r="F22" s="30" t="s">
        <v>183</v>
      </c>
      <c r="G22" s="30" t="s">
        <v>127</v>
      </c>
      <c r="H22" s="22">
        <v>23090</v>
      </c>
      <c r="I22" s="22">
        <v>23090</v>
      </c>
      <c r="J22" s="22">
        <v>5772.5</v>
      </c>
      <c r="K22" s="22"/>
      <c r="L22" s="22">
        <v>17317.5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15" t="s">
        <v>45</v>
      </c>
      <c r="B23" s="111" t="s">
        <v>184</v>
      </c>
      <c r="C23" s="30" t="s">
        <v>185</v>
      </c>
      <c r="D23" s="30" t="s">
        <v>71</v>
      </c>
      <c r="E23" s="30" t="s">
        <v>72</v>
      </c>
      <c r="F23" s="30" t="s">
        <v>186</v>
      </c>
      <c r="G23" s="30" t="s">
        <v>185</v>
      </c>
      <c r="H23" s="22">
        <v>1450000</v>
      </c>
      <c r="I23" s="22">
        <v>700000</v>
      </c>
      <c r="J23" s="22">
        <v>175000</v>
      </c>
      <c r="K23" s="22"/>
      <c r="L23" s="22">
        <v>525000</v>
      </c>
      <c r="M23" s="22"/>
      <c r="N23" s="22"/>
      <c r="O23" s="22"/>
      <c r="P23" s="22"/>
      <c r="Q23" s="22">
        <v>750000</v>
      </c>
      <c r="R23" s="22"/>
      <c r="S23" s="22"/>
      <c r="T23" s="22"/>
      <c r="U23" s="22"/>
      <c r="V23" s="22"/>
      <c r="W23" s="22"/>
    </row>
    <row r="24" ht="31.5" customHeight="1" spans="1:23">
      <c r="A24" s="115" t="s">
        <v>45</v>
      </c>
      <c r="B24" s="111" t="s">
        <v>187</v>
      </c>
      <c r="C24" s="30" t="s">
        <v>188</v>
      </c>
      <c r="D24" s="30" t="s">
        <v>71</v>
      </c>
      <c r="E24" s="30" t="s">
        <v>72</v>
      </c>
      <c r="F24" s="30" t="s">
        <v>189</v>
      </c>
      <c r="G24" s="30" t="s">
        <v>190</v>
      </c>
      <c r="H24" s="22">
        <v>866324</v>
      </c>
      <c r="I24" s="22">
        <v>93624</v>
      </c>
      <c r="J24" s="22"/>
      <c r="K24" s="22"/>
      <c r="L24" s="22">
        <v>93624</v>
      </c>
      <c r="M24" s="22"/>
      <c r="N24" s="22"/>
      <c r="O24" s="22"/>
      <c r="P24" s="22"/>
      <c r="Q24" s="22">
        <v>772700</v>
      </c>
      <c r="R24" s="22"/>
      <c r="S24" s="22"/>
      <c r="T24" s="22"/>
      <c r="U24" s="22"/>
      <c r="V24" s="22"/>
      <c r="W24" s="22"/>
    </row>
    <row r="25" ht="31.5" customHeight="1" spans="1:23">
      <c r="A25" s="115" t="s">
        <v>45</v>
      </c>
      <c r="B25" s="111" t="s">
        <v>187</v>
      </c>
      <c r="C25" s="30" t="s">
        <v>188</v>
      </c>
      <c r="D25" s="30" t="s">
        <v>71</v>
      </c>
      <c r="E25" s="30" t="s">
        <v>72</v>
      </c>
      <c r="F25" s="30" t="s">
        <v>191</v>
      </c>
      <c r="G25" s="30" t="s">
        <v>192</v>
      </c>
      <c r="H25" s="22">
        <v>345400</v>
      </c>
      <c r="I25" s="22"/>
      <c r="J25" s="22"/>
      <c r="K25" s="22"/>
      <c r="L25" s="22"/>
      <c r="M25" s="22"/>
      <c r="N25" s="22"/>
      <c r="O25" s="22"/>
      <c r="P25" s="22"/>
      <c r="Q25" s="22">
        <v>345400</v>
      </c>
      <c r="R25" s="22"/>
      <c r="S25" s="22"/>
      <c r="T25" s="22"/>
      <c r="U25" s="22"/>
      <c r="V25" s="22"/>
      <c r="W25" s="22"/>
    </row>
    <row r="26" ht="31.5" customHeight="1" spans="1:23">
      <c r="A26" s="115" t="s">
        <v>45</v>
      </c>
      <c r="B26" s="111" t="s">
        <v>187</v>
      </c>
      <c r="C26" s="30" t="s">
        <v>188</v>
      </c>
      <c r="D26" s="30" t="s">
        <v>71</v>
      </c>
      <c r="E26" s="30" t="s">
        <v>72</v>
      </c>
      <c r="F26" s="30" t="s">
        <v>193</v>
      </c>
      <c r="G26" s="30" t="s">
        <v>194</v>
      </c>
      <c r="H26" s="22">
        <v>710500</v>
      </c>
      <c r="I26" s="22">
        <v>710500</v>
      </c>
      <c r="J26" s="22">
        <v>177625</v>
      </c>
      <c r="K26" s="22"/>
      <c r="L26" s="22">
        <v>532875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15" t="s">
        <v>45</v>
      </c>
      <c r="B27" s="111" t="s">
        <v>187</v>
      </c>
      <c r="C27" s="30" t="s">
        <v>188</v>
      </c>
      <c r="D27" s="30" t="s">
        <v>71</v>
      </c>
      <c r="E27" s="30" t="s">
        <v>72</v>
      </c>
      <c r="F27" s="30" t="s">
        <v>195</v>
      </c>
      <c r="G27" s="30" t="s">
        <v>196</v>
      </c>
      <c r="H27" s="22">
        <v>2092200</v>
      </c>
      <c r="I27" s="22">
        <v>2092200</v>
      </c>
      <c r="J27" s="22">
        <v>523050</v>
      </c>
      <c r="K27" s="22"/>
      <c r="L27" s="22">
        <v>1569150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5" customHeight="1" spans="1:23">
      <c r="A28" s="115" t="s">
        <v>45</v>
      </c>
      <c r="B28" s="111" t="s">
        <v>187</v>
      </c>
      <c r="C28" s="30" t="s">
        <v>188</v>
      </c>
      <c r="D28" s="30" t="s">
        <v>71</v>
      </c>
      <c r="E28" s="30" t="s">
        <v>72</v>
      </c>
      <c r="F28" s="30" t="s">
        <v>197</v>
      </c>
      <c r="G28" s="30" t="s">
        <v>198</v>
      </c>
      <c r="H28" s="22">
        <v>210900</v>
      </c>
      <c r="I28" s="22">
        <v>20000</v>
      </c>
      <c r="J28" s="22">
        <v>5000</v>
      </c>
      <c r="K28" s="22"/>
      <c r="L28" s="22">
        <v>15000</v>
      </c>
      <c r="M28" s="22"/>
      <c r="N28" s="22"/>
      <c r="O28" s="22"/>
      <c r="P28" s="22"/>
      <c r="Q28" s="22">
        <v>190900</v>
      </c>
      <c r="R28" s="22"/>
      <c r="S28" s="22"/>
      <c r="T28" s="22"/>
      <c r="U28" s="22"/>
      <c r="V28" s="22"/>
      <c r="W28" s="22"/>
    </row>
    <row r="29" ht="31.5" customHeight="1" spans="1:23">
      <c r="A29" s="115" t="s">
        <v>45</v>
      </c>
      <c r="B29" s="111" t="s">
        <v>187</v>
      </c>
      <c r="C29" s="30" t="s">
        <v>188</v>
      </c>
      <c r="D29" s="30" t="s">
        <v>71</v>
      </c>
      <c r="E29" s="30" t="s">
        <v>72</v>
      </c>
      <c r="F29" s="30" t="s">
        <v>199</v>
      </c>
      <c r="G29" s="30" t="s">
        <v>200</v>
      </c>
      <c r="H29" s="22">
        <v>7548281</v>
      </c>
      <c r="I29" s="22">
        <v>6496740</v>
      </c>
      <c r="J29" s="22"/>
      <c r="K29" s="22"/>
      <c r="L29" s="22">
        <v>6496740</v>
      </c>
      <c r="M29" s="22"/>
      <c r="N29" s="22"/>
      <c r="O29" s="22"/>
      <c r="P29" s="22"/>
      <c r="Q29" s="22">
        <v>1051541</v>
      </c>
      <c r="R29" s="22"/>
      <c r="S29" s="22"/>
      <c r="T29" s="22"/>
      <c r="U29" s="22"/>
      <c r="V29" s="22"/>
      <c r="W29" s="22"/>
    </row>
    <row r="30" ht="31.5" customHeight="1" spans="1:23">
      <c r="A30" s="115" t="s">
        <v>45</v>
      </c>
      <c r="B30" s="111" t="s">
        <v>187</v>
      </c>
      <c r="C30" s="30" t="s">
        <v>188</v>
      </c>
      <c r="D30" s="30" t="s">
        <v>71</v>
      </c>
      <c r="E30" s="30" t="s">
        <v>72</v>
      </c>
      <c r="F30" s="30" t="s">
        <v>201</v>
      </c>
      <c r="G30" s="30" t="s">
        <v>202</v>
      </c>
      <c r="H30" s="22">
        <v>2837540</v>
      </c>
      <c r="I30" s="22">
        <v>20000</v>
      </c>
      <c r="J30" s="22">
        <v>5000</v>
      </c>
      <c r="K30" s="22"/>
      <c r="L30" s="22">
        <v>15000</v>
      </c>
      <c r="M30" s="22"/>
      <c r="N30" s="22"/>
      <c r="O30" s="22"/>
      <c r="P30" s="22"/>
      <c r="Q30" s="22">
        <v>2817540</v>
      </c>
      <c r="R30" s="22"/>
      <c r="S30" s="22"/>
      <c r="T30" s="22"/>
      <c r="U30" s="22"/>
      <c r="V30" s="22"/>
      <c r="W30" s="22"/>
    </row>
    <row r="31" ht="31.5" customHeight="1" spans="1:23">
      <c r="A31" s="115" t="s">
        <v>45</v>
      </c>
      <c r="B31" s="111" t="s">
        <v>187</v>
      </c>
      <c r="C31" s="30" t="s">
        <v>188</v>
      </c>
      <c r="D31" s="30" t="s">
        <v>71</v>
      </c>
      <c r="E31" s="30" t="s">
        <v>72</v>
      </c>
      <c r="F31" s="30" t="s">
        <v>203</v>
      </c>
      <c r="G31" s="30" t="s">
        <v>204</v>
      </c>
      <c r="H31" s="22">
        <v>9413154.31</v>
      </c>
      <c r="I31" s="22">
        <v>3093801</v>
      </c>
      <c r="J31" s="22"/>
      <c r="K31" s="22"/>
      <c r="L31" s="22">
        <v>3093801</v>
      </c>
      <c r="M31" s="22"/>
      <c r="N31" s="22"/>
      <c r="O31" s="22"/>
      <c r="P31" s="22"/>
      <c r="Q31" s="22">
        <v>6319353.31</v>
      </c>
      <c r="R31" s="22"/>
      <c r="S31" s="22"/>
      <c r="T31" s="22"/>
      <c r="U31" s="22"/>
      <c r="V31" s="22"/>
      <c r="W31" s="22"/>
    </row>
    <row r="32" ht="31.5" customHeight="1" spans="1:23">
      <c r="A32" s="115" t="s">
        <v>45</v>
      </c>
      <c r="B32" s="111" t="s">
        <v>187</v>
      </c>
      <c r="C32" s="30" t="s">
        <v>188</v>
      </c>
      <c r="D32" s="30" t="s">
        <v>71</v>
      </c>
      <c r="E32" s="30" t="s">
        <v>72</v>
      </c>
      <c r="F32" s="30" t="s">
        <v>205</v>
      </c>
      <c r="G32" s="30" t="s">
        <v>206</v>
      </c>
      <c r="H32" s="22">
        <v>322000</v>
      </c>
      <c r="I32" s="22"/>
      <c r="J32" s="22"/>
      <c r="K32" s="22"/>
      <c r="L32" s="22"/>
      <c r="M32" s="22"/>
      <c r="N32" s="22"/>
      <c r="O32" s="22"/>
      <c r="P32" s="22"/>
      <c r="Q32" s="22">
        <v>322000</v>
      </c>
      <c r="R32" s="22"/>
      <c r="S32" s="22"/>
      <c r="T32" s="22"/>
      <c r="U32" s="22"/>
      <c r="V32" s="22"/>
      <c r="W32" s="22"/>
    </row>
    <row r="33" ht="31.5" customHeight="1" spans="1:23">
      <c r="A33" s="115" t="s">
        <v>45</v>
      </c>
      <c r="B33" s="111" t="s">
        <v>187</v>
      </c>
      <c r="C33" s="30" t="s">
        <v>188</v>
      </c>
      <c r="D33" s="30" t="s">
        <v>71</v>
      </c>
      <c r="E33" s="30" t="s">
        <v>72</v>
      </c>
      <c r="F33" s="30" t="s">
        <v>207</v>
      </c>
      <c r="G33" s="30" t="s">
        <v>208</v>
      </c>
      <c r="H33" s="22">
        <v>80120</v>
      </c>
      <c r="I33" s="22">
        <v>80120</v>
      </c>
      <c r="J33" s="22">
        <v>20030</v>
      </c>
      <c r="K33" s="22"/>
      <c r="L33" s="22">
        <v>60090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5" customHeight="1" spans="1:23">
      <c r="A34" s="115" t="s">
        <v>45</v>
      </c>
      <c r="B34" s="111" t="s">
        <v>187</v>
      </c>
      <c r="C34" s="30" t="s">
        <v>188</v>
      </c>
      <c r="D34" s="30" t="s">
        <v>71</v>
      </c>
      <c r="E34" s="30" t="s">
        <v>72</v>
      </c>
      <c r="F34" s="30" t="s">
        <v>209</v>
      </c>
      <c r="G34" s="30" t="s">
        <v>210</v>
      </c>
      <c r="H34" s="22">
        <v>1337990</v>
      </c>
      <c r="I34" s="22"/>
      <c r="J34" s="22"/>
      <c r="K34" s="22"/>
      <c r="L34" s="22"/>
      <c r="M34" s="22"/>
      <c r="N34" s="22"/>
      <c r="O34" s="22"/>
      <c r="P34" s="22"/>
      <c r="Q34" s="22">
        <v>1337990</v>
      </c>
      <c r="R34" s="22"/>
      <c r="S34" s="22"/>
      <c r="T34" s="22"/>
      <c r="U34" s="22"/>
      <c r="V34" s="22"/>
      <c r="W34" s="22"/>
    </row>
    <row r="35" ht="31.5" customHeight="1" spans="1:23">
      <c r="A35" s="115" t="s">
        <v>45</v>
      </c>
      <c r="B35" s="111" t="s">
        <v>187</v>
      </c>
      <c r="C35" s="30" t="s">
        <v>188</v>
      </c>
      <c r="D35" s="30" t="s">
        <v>71</v>
      </c>
      <c r="E35" s="30" t="s">
        <v>72</v>
      </c>
      <c r="F35" s="30" t="s">
        <v>211</v>
      </c>
      <c r="G35" s="30" t="s">
        <v>212</v>
      </c>
      <c r="H35" s="22">
        <v>2167500</v>
      </c>
      <c r="I35" s="22">
        <v>2167500</v>
      </c>
      <c r="J35" s="22">
        <v>541875</v>
      </c>
      <c r="K35" s="22"/>
      <c r="L35" s="22">
        <v>1625625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5" customHeight="1" spans="1:23">
      <c r="A36" s="115" t="s">
        <v>45</v>
      </c>
      <c r="B36" s="111" t="s">
        <v>187</v>
      </c>
      <c r="C36" s="30" t="s">
        <v>188</v>
      </c>
      <c r="D36" s="30" t="s">
        <v>71</v>
      </c>
      <c r="E36" s="30" t="s">
        <v>72</v>
      </c>
      <c r="F36" s="30" t="s">
        <v>213</v>
      </c>
      <c r="G36" s="30" t="s">
        <v>214</v>
      </c>
      <c r="H36" s="22">
        <v>33908179.24</v>
      </c>
      <c r="I36" s="22">
        <v>16053592.24</v>
      </c>
      <c r="J36" s="22">
        <v>4013398.06</v>
      </c>
      <c r="K36" s="22"/>
      <c r="L36" s="22">
        <v>12040194.18</v>
      </c>
      <c r="M36" s="22"/>
      <c r="N36" s="22"/>
      <c r="O36" s="22"/>
      <c r="P36" s="22"/>
      <c r="Q36" s="22">
        <v>17854587</v>
      </c>
      <c r="R36" s="22"/>
      <c r="S36" s="22"/>
      <c r="T36" s="22"/>
      <c r="U36" s="22"/>
      <c r="V36" s="22"/>
      <c r="W36" s="22"/>
    </row>
    <row r="37" ht="31.5" customHeight="1" spans="1:23">
      <c r="A37" s="115" t="s">
        <v>45</v>
      </c>
      <c r="B37" s="111" t="s">
        <v>187</v>
      </c>
      <c r="C37" s="30" t="s">
        <v>188</v>
      </c>
      <c r="D37" s="30" t="s">
        <v>71</v>
      </c>
      <c r="E37" s="30" t="s">
        <v>72</v>
      </c>
      <c r="F37" s="30" t="s">
        <v>215</v>
      </c>
      <c r="G37" s="30" t="s">
        <v>216</v>
      </c>
      <c r="H37" s="22">
        <v>300000</v>
      </c>
      <c r="I37" s="22"/>
      <c r="J37" s="22"/>
      <c r="K37" s="22"/>
      <c r="L37" s="22"/>
      <c r="M37" s="22"/>
      <c r="N37" s="22"/>
      <c r="O37" s="22"/>
      <c r="P37" s="22"/>
      <c r="Q37" s="22">
        <v>300000</v>
      </c>
      <c r="R37" s="22"/>
      <c r="S37" s="22"/>
      <c r="T37" s="22"/>
      <c r="U37" s="22"/>
      <c r="V37" s="22"/>
      <c r="W37" s="22"/>
    </row>
    <row r="38" ht="31.5" customHeight="1" spans="1:23">
      <c r="A38" s="115" t="s">
        <v>45</v>
      </c>
      <c r="B38" s="111" t="s">
        <v>187</v>
      </c>
      <c r="C38" s="30" t="s">
        <v>188</v>
      </c>
      <c r="D38" s="30" t="s">
        <v>71</v>
      </c>
      <c r="E38" s="30" t="s">
        <v>72</v>
      </c>
      <c r="F38" s="30" t="s">
        <v>217</v>
      </c>
      <c r="G38" s="30" t="s">
        <v>218</v>
      </c>
      <c r="H38" s="22">
        <v>180000</v>
      </c>
      <c r="I38" s="22">
        <v>80000</v>
      </c>
      <c r="J38" s="22">
        <v>20000</v>
      </c>
      <c r="K38" s="22"/>
      <c r="L38" s="22">
        <v>60000</v>
      </c>
      <c r="M38" s="22"/>
      <c r="N38" s="22"/>
      <c r="O38" s="22"/>
      <c r="P38" s="22"/>
      <c r="Q38" s="22">
        <v>100000</v>
      </c>
      <c r="R38" s="22"/>
      <c r="S38" s="22"/>
      <c r="T38" s="22"/>
      <c r="U38" s="22"/>
      <c r="V38" s="22"/>
      <c r="W38" s="22"/>
    </row>
    <row r="39" ht="31.5" customHeight="1" spans="1:23">
      <c r="A39" s="115" t="s">
        <v>45</v>
      </c>
      <c r="B39" s="111" t="s">
        <v>187</v>
      </c>
      <c r="C39" s="30" t="s">
        <v>188</v>
      </c>
      <c r="D39" s="30" t="s">
        <v>71</v>
      </c>
      <c r="E39" s="30" t="s">
        <v>72</v>
      </c>
      <c r="F39" s="30" t="s">
        <v>219</v>
      </c>
      <c r="G39" s="30" t="s">
        <v>220</v>
      </c>
      <c r="H39" s="22">
        <v>25624753</v>
      </c>
      <c r="I39" s="22">
        <v>2074489.76</v>
      </c>
      <c r="J39" s="22">
        <v>518622.44</v>
      </c>
      <c r="K39" s="22"/>
      <c r="L39" s="22">
        <v>1555867.32</v>
      </c>
      <c r="M39" s="22"/>
      <c r="N39" s="22"/>
      <c r="O39" s="22"/>
      <c r="P39" s="22"/>
      <c r="Q39" s="22">
        <v>9550263.24</v>
      </c>
      <c r="R39" s="22">
        <v>14000000</v>
      </c>
      <c r="S39" s="22"/>
      <c r="T39" s="22"/>
      <c r="U39" s="22"/>
      <c r="V39" s="22"/>
      <c r="W39" s="22">
        <v>14000000</v>
      </c>
    </row>
    <row r="40" ht="31.5" customHeight="1" spans="1:23">
      <c r="A40" s="115" t="s">
        <v>45</v>
      </c>
      <c r="B40" s="111" t="s">
        <v>187</v>
      </c>
      <c r="C40" s="30" t="s">
        <v>188</v>
      </c>
      <c r="D40" s="30" t="s">
        <v>71</v>
      </c>
      <c r="E40" s="30" t="s">
        <v>72</v>
      </c>
      <c r="F40" s="30" t="s">
        <v>221</v>
      </c>
      <c r="G40" s="30" t="s">
        <v>222</v>
      </c>
      <c r="H40" s="22">
        <v>82000</v>
      </c>
      <c r="I40" s="22">
        <v>27000</v>
      </c>
      <c r="J40" s="22"/>
      <c r="K40" s="22"/>
      <c r="L40" s="22">
        <v>27000</v>
      </c>
      <c r="M40" s="22"/>
      <c r="N40" s="22"/>
      <c r="O40" s="22"/>
      <c r="P40" s="22"/>
      <c r="Q40" s="22">
        <v>55000</v>
      </c>
      <c r="R40" s="22"/>
      <c r="S40" s="22"/>
      <c r="T40" s="22"/>
      <c r="U40" s="22"/>
      <c r="V40" s="22"/>
      <c r="W40" s="22"/>
    </row>
    <row r="41" ht="31.5" customHeight="1" spans="1:23">
      <c r="A41" s="115" t="s">
        <v>45</v>
      </c>
      <c r="B41" s="111" t="s">
        <v>187</v>
      </c>
      <c r="C41" s="30" t="s">
        <v>188</v>
      </c>
      <c r="D41" s="30" t="s">
        <v>71</v>
      </c>
      <c r="E41" s="30" t="s">
        <v>72</v>
      </c>
      <c r="F41" s="30" t="s">
        <v>223</v>
      </c>
      <c r="G41" s="30" t="s">
        <v>224</v>
      </c>
      <c r="H41" s="22">
        <v>8940584</v>
      </c>
      <c r="I41" s="22">
        <v>5927000</v>
      </c>
      <c r="J41" s="22"/>
      <c r="K41" s="22"/>
      <c r="L41" s="22">
        <v>5927000</v>
      </c>
      <c r="M41" s="22"/>
      <c r="N41" s="22"/>
      <c r="O41" s="22"/>
      <c r="P41" s="22"/>
      <c r="Q41" s="22">
        <v>3013584</v>
      </c>
      <c r="R41" s="22"/>
      <c r="S41" s="22"/>
      <c r="T41" s="22"/>
      <c r="U41" s="22"/>
      <c r="V41" s="22"/>
      <c r="W41" s="22"/>
    </row>
    <row r="42" ht="31.5" customHeight="1" spans="1:23">
      <c r="A42" s="115" t="s">
        <v>45</v>
      </c>
      <c r="B42" s="111" t="s">
        <v>187</v>
      </c>
      <c r="C42" s="30" t="s">
        <v>188</v>
      </c>
      <c r="D42" s="30" t="s">
        <v>71</v>
      </c>
      <c r="E42" s="30" t="s">
        <v>72</v>
      </c>
      <c r="F42" s="30" t="s">
        <v>225</v>
      </c>
      <c r="G42" s="30" t="s">
        <v>226</v>
      </c>
      <c r="H42" s="22">
        <v>2136000</v>
      </c>
      <c r="I42" s="22">
        <v>2100000</v>
      </c>
      <c r="J42" s="22"/>
      <c r="K42" s="22"/>
      <c r="L42" s="22">
        <v>2100000</v>
      </c>
      <c r="M42" s="22"/>
      <c r="N42" s="22"/>
      <c r="O42" s="22"/>
      <c r="P42" s="22"/>
      <c r="Q42" s="22">
        <v>36000</v>
      </c>
      <c r="R42" s="22"/>
      <c r="S42" s="22"/>
      <c r="T42" s="22"/>
      <c r="U42" s="22"/>
      <c r="V42" s="22"/>
      <c r="W42" s="22"/>
    </row>
    <row r="43" ht="31.5" customHeight="1" spans="1:23">
      <c r="A43" s="115" t="s">
        <v>45</v>
      </c>
      <c r="B43" s="111" t="s">
        <v>227</v>
      </c>
      <c r="C43" s="30" t="s">
        <v>228</v>
      </c>
      <c r="D43" s="30" t="s">
        <v>71</v>
      </c>
      <c r="E43" s="30" t="s">
        <v>72</v>
      </c>
      <c r="F43" s="30" t="s">
        <v>177</v>
      </c>
      <c r="G43" s="30" t="s">
        <v>176</v>
      </c>
      <c r="H43" s="22">
        <v>3347200</v>
      </c>
      <c r="I43" s="22">
        <v>3347200</v>
      </c>
      <c r="J43" s="22"/>
      <c r="K43" s="22"/>
      <c r="L43" s="22">
        <v>3347200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ht="18.75" customHeight="1" spans="1:23">
      <c r="A44" s="31" t="s">
        <v>98</v>
      </c>
      <c r="B44" s="32"/>
      <c r="C44" s="32"/>
      <c r="D44" s="32"/>
      <c r="E44" s="32"/>
      <c r="F44" s="32"/>
      <c r="G44" s="33"/>
      <c r="H44" s="22">
        <v>220302973.35</v>
      </c>
      <c r="I44" s="22">
        <v>118631600</v>
      </c>
      <c r="J44" s="22">
        <v>24368229.25</v>
      </c>
      <c r="K44" s="22"/>
      <c r="L44" s="22">
        <v>94263370.75</v>
      </c>
      <c r="M44" s="22"/>
      <c r="N44" s="22"/>
      <c r="O44" s="22"/>
      <c r="P44" s="22"/>
      <c r="Q44" s="22">
        <v>87671373.35</v>
      </c>
      <c r="R44" s="22">
        <v>14000000</v>
      </c>
      <c r="S44" s="22"/>
      <c r="T44" s="22"/>
      <c r="U44" s="22"/>
      <c r="V44" s="22"/>
      <c r="W44" s="22">
        <v>14000000</v>
      </c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7"/>
  <sheetViews>
    <sheetView showZeros="0" topLeftCell="A8" workbookViewId="0">
      <selection activeCell="A1" sqref="A1 A1 A1 A1 A1 A1 A1 A1 A1 A1 A1 A1 A1 A1 A1 A1 A1 A1 A1 A1 A1 A1 A1"/>
    </sheetView>
  </sheetViews>
  <sheetFormatPr defaultColWidth="9.13888888888889" defaultRowHeight="14.25" customHeight="1"/>
  <cols>
    <col min="1" max="1" width="14.5740740740741" customWidth="1"/>
    <col min="2" max="2" width="21" customWidth="1"/>
    <col min="3" max="3" width="31.2777777777778" customWidth="1"/>
    <col min="4" max="4" width="23.8518518518519" customWidth="1"/>
    <col min="5" max="5" width="15.5740740740741" customWidth="1"/>
    <col min="6" max="6" width="19.712962962963" customWidth="1"/>
    <col min="7" max="7" width="14.8518518518519" customWidth="1"/>
    <col min="8" max="8" width="19.712962962963" customWidth="1"/>
    <col min="9" max="16" width="14.1388888888889" customWidth="1"/>
    <col min="17" max="17" width="13.5740740740741" customWidth="1"/>
    <col min="18" max="23" width="15.1388888888889" customWidth="1"/>
  </cols>
  <sheetData>
    <row r="1" ht="13.5" customHeight="1" spans="1:23">
      <c r="E1" s="1"/>
      <c r="F1" s="1"/>
      <c r="G1" s="1"/>
      <c r="H1" s="1"/>
      <c r="U1" s="107"/>
      <c r="W1" s="55" t="s">
        <v>229</v>
      </c>
    </row>
    <row r="2" ht="27.75" customHeight="1" spans="1:23">
      <c r="A2" s="26" t="s">
        <v>230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"单位名称："&amp;"云南文化艺术职业学院（云南省艺术学校）"</f>
        <v>单位名称：云南文化艺术职业学院（云南省艺术学校）</v>
      </c>
      <c r="B3" s="108" t="str">
        <f t="shared" si="0"/>
        <v>单位名称：云南文化艺术职业学院（云南省艺术学校）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3" t="s">
        <v>123</v>
      </c>
    </row>
    <row r="4" ht="21.75" customHeight="1" spans="1:23">
      <c r="A4" s="8" t="s">
        <v>231</v>
      </c>
      <c r="B4" s="8" t="s">
        <v>133</v>
      </c>
      <c r="C4" s="8" t="s">
        <v>134</v>
      </c>
      <c r="D4" s="8" t="s">
        <v>232</v>
      </c>
      <c r="E4" s="9" t="s">
        <v>135</v>
      </c>
      <c r="F4" s="9" t="s">
        <v>136</v>
      </c>
      <c r="G4" s="9" t="s">
        <v>137</v>
      </c>
      <c r="H4" s="9" t="s">
        <v>138</v>
      </c>
      <c r="I4" s="62" t="s">
        <v>30</v>
      </c>
      <c r="J4" s="62" t="s">
        <v>233</v>
      </c>
      <c r="K4" s="62"/>
      <c r="L4" s="62"/>
      <c r="M4" s="62"/>
      <c r="N4" s="109" t="s">
        <v>140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234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30"/>
      <c r="B8" s="111"/>
      <c r="C8" s="30" t="s">
        <v>235</v>
      </c>
      <c r="D8" s="30"/>
      <c r="E8" s="30"/>
      <c r="F8" s="30"/>
      <c r="G8" s="30"/>
      <c r="H8" s="30"/>
      <c r="I8" s="112">
        <v>2500</v>
      </c>
      <c r="J8" s="112"/>
      <c r="K8" s="112"/>
      <c r="L8" s="112"/>
      <c r="M8" s="112"/>
      <c r="N8" s="112">
        <v>2500</v>
      </c>
      <c r="O8" s="112"/>
      <c r="P8" s="112"/>
      <c r="Q8" s="112"/>
      <c r="R8" s="112"/>
      <c r="S8" s="112"/>
      <c r="T8" s="112"/>
      <c r="U8" s="88"/>
      <c r="V8" s="112"/>
      <c r="W8" s="112"/>
    </row>
    <row r="9" ht="33" customHeight="1" spans="1:23">
      <c r="A9" s="30" t="s">
        <v>236</v>
      </c>
      <c r="B9" s="111" t="s">
        <v>237</v>
      </c>
      <c r="C9" s="30" t="s">
        <v>235</v>
      </c>
      <c r="D9" s="30" t="s">
        <v>45</v>
      </c>
      <c r="E9" s="30" t="s">
        <v>69</v>
      </c>
      <c r="F9" s="30" t="s">
        <v>70</v>
      </c>
      <c r="G9" s="30" t="s">
        <v>238</v>
      </c>
      <c r="H9" s="30" t="s">
        <v>239</v>
      </c>
      <c r="I9" s="112">
        <v>2500</v>
      </c>
      <c r="J9" s="112"/>
      <c r="K9" s="112"/>
      <c r="L9" s="112"/>
      <c r="M9" s="112"/>
      <c r="N9" s="112">
        <v>2500</v>
      </c>
      <c r="O9" s="112"/>
      <c r="P9" s="112"/>
      <c r="Q9" s="112"/>
      <c r="R9" s="112"/>
      <c r="S9" s="112"/>
      <c r="T9" s="112"/>
      <c r="U9" s="88"/>
      <c r="V9" s="112"/>
      <c r="W9" s="112"/>
    </row>
    <row r="10" ht="33" customHeight="1" spans="1:23">
      <c r="A10" s="30"/>
      <c r="B10" s="30"/>
      <c r="C10" s="30" t="s">
        <v>240</v>
      </c>
      <c r="D10" s="30"/>
      <c r="E10" s="30"/>
      <c r="F10" s="30"/>
      <c r="G10" s="30"/>
      <c r="H10" s="30"/>
      <c r="I10" s="112">
        <v>20000</v>
      </c>
      <c r="J10" s="112"/>
      <c r="K10" s="112"/>
      <c r="L10" s="112"/>
      <c r="M10" s="112"/>
      <c r="N10" s="112">
        <v>20000</v>
      </c>
      <c r="O10" s="112"/>
      <c r="P10" s="112"/>
      <c r="Q10" s="112"/>
      <c r="R10" s="112"/>
      <c r="S10" s="112"/>
      <c r="T10" s="112"/>
      <c r="U10" s="88"/>
      <c r="V10" s="112"/>
      <c r="W10" s="112"/>
    </row>
    <row r="11" ht="33" customHeight="1" spans="1:23">
      <c r="A11" s="30" t="s">
        <v>236</v>
      </c>
      <c r="B11" s="111" t="s">
        <v>241</v>
      </c>
      <c r="C11" s="30" t="s">
        <v>240</v>
      </c>
      <c r="D11" s="30" t="s">
        <v>45</v>
      </c>
      <c r="E11" s="30" t="s">
        <v>71</v>
      </c>
      <c r="F11" s="30" t="s">
        <v>72</v>
      </c>
      <c r="G11" s="30" t="s">
        <v>201</v>
      </c>
      <c r="H11" s="30" t="s">
        <v>202</v>
      </c>
      <c r="I11" s="112">
        <v>5000</v>
      </c>
      <c r="J11" s="112"/>
      <c r="K11" s="112"/>
      <c r="L11" s="112"/>
      <c r="M11" s="112"/>
      <c r="N11" s="112">
        <v>5000</v>
      </c>
      <c r="O11" s="112"/>
      <c r="P11" s="112"/>
      <c r="Q11" s="112"/>
      <c r="R11" s="112"/>
      <c r="S11" s="112"/>
      <c r="T11" s="112"/>
      <c r="U11" s="88"/>
      <c r="V11" s="112"/>
      <c r="W11" s="112"/>
    </row>
    <row r="12" ht="33" customHeight="1" spans="1:23">
      <c r="A12" s="30" t="s">
        <v>236</v>
      </c>
      <c r="B12" s="111" t="s">
        <v>241</v>
      </c>
      <c r="C12" s="30" t="s">
        <v>240</v>
      </c>
      <c r="D12" s="30" t="s">
        <v>45</v>
      </c>
      <c r="E12" s="30" t="s">
        <v>71</v>
      </c>
      <c r="F12" s="30" t="s">
        <v>72</v>
      </c>
      <c r="G12" s="30" t="s">
        <v>209</v>
      </c>
      <c r="H12" s="30" t="s">
        <v>210</v>
      </c>
      <c r="I12" s="112">
        <v>1000</v>
      </c>
      <c r="J12" s="112"/>
      <c r="K12" s="112"/>
      <c r="L12" s="112"/>
      <c r="M12" s="112"/>
      <c r="N12" s="112">
        <v>1000</v>
      </c>
      <c r="O12" s="112"/>
      <c r="P12" s="112"/>
      <c r="Q12" s="112"/>
      <c r="R12" s="112"/>
      <c r="S12" s="112"/>
      <c r="T12" s="112"/>
      <c r="U12" s="88"/>
      <c r="V12" s="112"/>
      <c r="W12" s="112"/>
    </row>
    <row r="13" ht="33" customHeight="1" spans="1:23">
      <c r="A13" s="30" t="s">
        <v>236</v>
      </c>
      <c r="B13" s="111" t="s">
        <v>241</v>
      </c>
      <c r="C13" s="30" t="s">
        <v>240</v>
      </c>
      <c r="D13" s="30" t="s">
        <v>45</v>
      </c>
      <c r="E13" s="30" t="s">
        <v>71</v>
      </c>
      <c r="F13" s="30" t="s">
        <v>72</v>
      </c>
      <c r="G13" s="30" t="s">
        <v>219</v>
      </c>
      <c r="H13" s="30" t="s">
        <v>220</v>
      </c>
      <c r="I13" s="112">
        <v>14000</v>
      </c>
      <c r="J13" s="112"/>
      <c r="K13" s="112"/>
      <c r="L13" s="112"/>
      <c r="M13" s="112"/>
      <c r="N13" s="112">
        <v>14000</v>
      </c>
      <c r="O13" s="112"/>
      <c r="P13" s="112"/>
      <c r="Q13" s="112"/>
      <c r="R13" s="112"/>
      <c r="S13" s="112"/>
      <c r="T13" s="112"/>
      <c r="U13" s="88"/>
      <c r="V13" s="112"/>
      <c r="W13" s="112"/>
    </row>
    <row r="14" ht="33" customHeight="1" spans="1:23">
      <c r="A14" s="30"/>
      <c r="B14" s="30"/>
      <c r="C14" s="30" t="s">
        <v>242</v>
      </c>
      <c r="D14" s="30"/>
      <c r="E14" s="30"/>
      <c r="F14" s="30"/>
      <c r="G14" s="30"/>
      <c r="H14" s="30"/>
      <c r="I14" s="112">
        <v>19500</v>
      </c>
      <c r="J14" s="112"/>
      <c r="K14" s="112"/>
      <c r="L14" s="112"/>
      <c r="M14" s="112"/>
      <c r="N14" s="112">
        <v>19500</v>
      </c>
      <c r="O14" s="112"/>
      <c r="P14" s="112"/>
      <c r="Q14" s="112"/>
      <c r="R14" s="112"/>
      <c r="S14" s="112"/>
      <c r="T14" s="112"/>
      <c r="U14" s="88"/>
      <c r="V14" s="112"/>
      <c r="W14" s="112"/>
    </row>
    <row r="15" ht="33" customHeight="1" spans="1:23">
      <c r="A15" s="30" t="s">
        <v>236</v>
      </c>
      <c r="B15" s="111" t="s">
        <v>243</v>
      </c>
      <c r="C15" s="30" t="s">
        <v>242</v>
      </c>
      <c r="D15" s="30" t="s">
        <v>45</v>
      </c>
      <c r="E15" s="30" t="s">
        <v>63</v>
      </c>
      <c r="F15" s="30" t="s">
        <v>64</v>
      </c>
      <c r="G15" s="30" t="s">
        <v>238</v>
      </c>
      <c r="H15" s="30" t="s">
        <v>239</v>
      </c>
      <c r="I15" s="112">
        <v>19500</v>
      </c>
      <c r="J15" s="112"/>
      <c r="K15" s="112"/>
      <c r="L15" s="112"/>
      <c r="M15" s="112"/>
      <c r="N15" s="112">
        <v>19500</v>
      </c>
      <c r="O15" s="112"/>
      <c r="P15" s="112"/>
      <c r="Q15" s="112"/>
      <c r="R15" s="112"/>
      <c r="S15" s="112"/>
      <c r="T15" s="112"/>
      <c r="U15" s="88"/>
      <c r="V15" s="112"/>
      <c r="W15" s="112"/>
    </row>
    <row r="16" ht="33" customHeight="1" spans="1:23">
      <c r="A16" s="30"/>
      <c r="B16" s="30"/>
      <c r="C16" s="30" t="s">
        <v>244</v>
      </c>
      <c r="D16" s="30"/>
      <c r="E16" s="30"/>
      <c r="F16" s="30"/>
      <c r="G16" s="30"/>
      <c r="H16" s="30"/>
      <c r="I16" s="112">
        <v>343456</v>
      </c>
      <c r="J16" s="112"/>
      <c r="K16" s="112"/>
      <c r="L16" s="112"/>
      <c r="M16" s="112"/>
      <c r="N16" s="112">
        <v>343456</v>
      </c>
      <c r="O16" s="112"/>
      <c r="P16" s="112"/>
      <c r="Q16" s="112"/>
      <c r="R16" s="112"/>
      <c r="S16" s="112"/>
      <c r="T16" s="112"/>
      <c r="U16" s="88"/>
      <c r="V16" s="112"/>
      <c r="W16" s="112"/>
    </row>
    <row r="17" ht="33" customHeight="1" spans="1:23">
      <c r="A17" s="30" t="s">
        <v>236</v>
      </c>
      <c r="B17" s="111" t="s">
        <v>245</v>
      </c>
      <c r="C17" s="30" t="s">
        <v>244</v>
      </c>
      <c r="D17" s="30" t="s">
        <v>45</v>
      </c>
      <c r="E17" s="30" t="s">
        <v>71</v>
      </c>
      <c r="F17" s="30" t="s">
        <v>72</v>
      </c>
      <c r="G17" s="30" t="s">
        <v>173</v>
      </c>
      <c r="H17" s="30" t="s">
        <v>174</v>
      </c>
      <c r="I17" s="112">
        <v>343456</v>
      </c>
      <c r="J17" s="112"/>
      <c r="K17" s="112"/>
      <c r="L17" s="112"/>
      <c r="M17" s="112"/>
      <c r="N17" s="112">
        <v>343456</v>
      </c>
      <c r="O17" s="112"/>
      <c r="P17" s="112"/>
      <c r="Q17" s="112"/>
      <c r="R17" s="112"/>
      <c r="S17" s="112"/>
      <c r="T17" s="112"/>
      <c r="U17" s="88"/>
      <c r="V17" s="112"/>
      <c r="W17" s="112"/>
    </row>
    <row r="18" ht="33" customHeight="1" spans="1:23">
      <c r="A18" s="30"/>
      <c r="B18" s="30"/>
      <c r="C18" s="30" t="s">
        <v>246</v>
      </c>
      <c r="D18" s="30"/>
      <c r="E18" s="30"/>
      <c r="F18" s="30"/>
      <c r="G18" s="30"/>
      <c r="H18" s="30"/>
      <c r="I18" s="112">
        <v>29244556.64</v>
      </c>
      <c r="J18" s="112"/>
      <c r="K18" s="112"/>
      <c r="L18" s="112"/>
      <c r="M18" s="112"/>
      <c r="N18" s="112">
        <v>29244556.64</v>
      </c>
      <c r="O18" s="112"/>
      <c r="P18" s="112"/>
      <c r="Q18" s="112"/>
      <c r="R18" s="112"/>
      <c r="S18" s="112"/>
      <c r="T18" s="112"/>
      <c r="U18" s="88"/>
      <c r="V18" s="112"/>
      <c r="W18" s="112"/>
    </row>
    <row r="19" ht="33" customHeight="1" spans="1:23">
      <c r="A19" s="30" t="s">
        <v>236</v>
      </c>
      <c r="B19" s="111" t="s">
        <v>247</v>
      </c>
      <c r="C19" s="30" t="s">
        <v>246</v>
      </c>
      <c r="D19" s="30" t="s">
        <v>45</v>
      </c>
      <c r="E19" s="30" t="s">
        <v>71</v>
      </c>
      <c r="F19" s="30" t="s">
        <v>72</v>
      </c>
      <c r="G19" s="30" t="s">
        <v>203</v>
      </c>
      <c r="H19" s="30" t="s">
        <v>204</v>
      </c>
      <c r="I19" s="112">
        <v>3086524</v>
      </c>
      <c r="J19" s="112"/>
      <c r="K19" s="112"/>
      <c r="L19" s="112"/>
      <c r="M19" s="112"/>
      <c r="N19" s="112">
        <v>3086524</v>
      </c>
      <c r="O19" s="112"/>
      <c r="P19" s="112"/>
      <c r="Q19" s="112"/>
      <c r="R19" s="112"/>
      <c r="S19" s="112"/>
      <c r="T19" s="112"/>
      <c r="U19" s="88"/>
      <c r="V19" s="112"/>
      <c r="W19" s="112"/>
    </row>
    <row r="20" ht="33" customHeight="1" spans="1:23">
      <c r="A20" s="30" t="s">
        <v>236</v>
      </c>
      <c r="B20" s="111" t="s">
        <v>247</v>
      </c>
      <c r="C20" s="30" t="s">
        <v>246</v>
      </c>
      <c r="D20" s="30" t="s">
        <v>45</v>
      </c>
      <c r="E20" s="30" t="s">
        <v>71</v>
      </c>
      <c r="F20" s="30" t="s">
        <v>72</v>
      </c>
      <c r="G20" s="30" t="s">
        <v>213</v>
      </c>
      <c r="H20" s="30" t="s">
        <v>214</v>
      </c>
      <c r="I20" s="112">
        <v>291000</v>
      </c>
      <c r="J20" s="112"/>
      <c r="K20" s="112"/>
      <c r="L20" s="112"/>
      <c r="M20" s="112"/>
      <c r="N20" s="112">
        <v>291000</v>
      </c>
      <c r="O20" s="112"/>
      <c r="P20" s="112"/>
      <c r="Q20" s="112"/>
      <c r="R20" s="112"/>
      <c r="S20" s="112"/>
      <c r="T20" s="112"/>
      <c r="U20" s="88"/>
      <c r="V20" s="112"/>
      <c r="W20" s="112"/>
    </row>
    <row r="21" ht="33" customHeight="1" spans="1:23">
      <c r="A21" s="30" t="s">
        <v>236</v>
      </c>
      <c r="B21" s="111" t="s">
        <v>247</v>
      </c>
      <c r="C21" s="30" t="s">
        <v>246</v>
      </c>
      <c r="D21" s="30" t="s">
        <v>45</v>
      </c>
      <c r="E21" s="30" t="s">
        <v>71</v>
      </c>
      <c r="F21" s="30" t="s">
        <v>72</v>
      </c>
      <c r="G21" s="30" t="s">
        <v>219</v>
      </c>
      <c r="H21" s="30" t="s">
        <v>220</v>
      </c>
      <c r="I21" s="112">
        <v>23779617.64</v>
      </c>
      <c r="J21" s="112"/>
      <c r="K21" s="112"/>
      <c r="L21" s="112"/>
      <c r="M21" s="112"/>
      <c r="N21" s="112">
        <v>23779617.64</v>
      </c>
      <c r="O21" s="112"/>
      <c r="P21" s="112"/>
      <c r="Q21" s="112"/>
      <c r="R21" s="112"/>
      <c r="S21" s="112"/>
      <c r="T21" s="112"/>
      <c r="U21" s="88"/>
      <c r="V21" s="112"/>
      <c r="W21" s="112"/>
    </row>
    <row r="22" ht="33" customHeight="1" spans="1:23">
      <c r="A22" s="30" t="s">
        <v>236</v>
      </c>
      <c r="B22" s="111" t="s">
        <v>247</v>
      </c>
      <c r="C22" s="30" t="s">
        <v>246</v>
      </c>
      <c r="D22" s="30" t="s">
        <v>45</v>
      </c>
      <c r="E22" s="30" t="s">
        <v>71</v>
      </c>
      <c r="F22" s="30" t="s">
        <v>72</v>
      </c>
      <c r="G22" s="30" t="s">
        <v>223</v>
      </c>
      <c r="H22" s="30" t="s">
        <v>224</v>
      </c>
      <c r="I22" s="112">
        <v>2087415</v>
      </c>
      <c r="J22" s="112"/>
      <c r="K22" s="112"/>
      <c r="L22" s="112"/>
      <c r="M22" s="112"/>
      <c r="N22" s="112">
        <v>2087415</v>
      </c>
      <c r="O22" s="112"/>
      <c r="P22" s="112"/>
      <c r="Q22" s="112"/>
      <c r="R22" s="112"/>
      <c r="S22" s="112"/>
      <c r="T22" s="112"/>
      <c r="U22" s="88"/>
      <c r="V22" s="112"/>
      <c r="W22" s="112"/>
    </row>
    <row r="23" ht="33" customHeight="1" spans="1:23">
      <c r="A23" s="30"/>
      <c r="B23" s="30"/>
      <c r="C23" s="30" t="s">
        <v>248</v>
      </c>
      <c r="D23" s="30"/>
      <c r="E23" s="30"/>
      <c r="F23" s="30"/>
      <c r="G23" s="30"/>
      <c r="H23" s="30"/>
      <c r="I23" s="112">
        <v>32500</v>
      </c>
      <c r="J23" s="112"/>
      <c r="K23" s="112"/>
      <c r="L23" s="112"/>
      <c r="M23" s="112"/>
      <c r="N23" s="112">
        <v>32500</v>
      </c>
      <c r="O23" s="112"/>
      <c r="P23" s="112"/>
      <c r="Q23" s="112"/>
      <c r="R23" s="112"/>
      <c r="S23" s="112"/>
      <c r="T23" s="112"/>
      <c r="U23" s="88"/>
      <c r="V23" s="112"/>
      <c r="W23" s="112"/>
    </row>
    <row r="24" ht="33" customHeight="1" spans="1:23">
      <c r="A24" s="30" t="s">
        <v>236</v>
      </c>
      <c r="B24" s="111" t="s">
        <v>249</v>
      </c>
      <c r="C24" s="30" t="s">
        <v>248</v>
      </c>
      <c r="D24" s="30" t="s">
        <v>45</v>
      </c>
      <c r="E24" s="30" t="s">
        <v>69</v>
      </c>
      <c r="F24" s="30" t="s">
        <v>70</v>
      </c>
      <c r="G24" s="30" t="s">
        <v>219</v>
      </c>
      <c r="H24" s="30" t="s">
        <v>220</v>
      </c>
      <c r="I24" s="112">
        <v>32500</v>
      </c>
      <c r="J24" s="112"/>
      <c r="K24" s="112"/>
      <c r="L24" s="112"/>
      <c r="M24" s="112"/>
      <c r="N24" s="112">
        <v>32500</v>
      </c>
      <c r="O24" s="112"/>
      <c r="P24" s="112"/>
      <c r="Q24" s="112"/>
      <c r="R24" s="112"/>
      <c r="S24" s="112"/>
      <c r="T24" s="112"/>
      <c r="U24" s="88"/>
      <c r="V24" s="112"/>
      <c r="W24" s="112"/>
    </row>
    <row r="25" ht="33" customHeight="1" spans="1:23">
      <c r="A25" s="30"/>
      <c r="B25" s="30"/>
      <c r="C25" s="30" t="s">
        <v>250</v>
      </c>
      <c r="D25" s="30"/>
      <c r="E25" s="30"/>
      <c r="F25" s="30"/>
      <c r="G25" s="30"/>
      <c r="H25" s="30"/>
      <c r="I25" s="112">
        <v>276800</v>
      </c>
      <c r="J25" s="112"/>
      <c r="K25" s="112"/>
      <c r="L25" s="112"/>
      <c r="M25" s="112"/>
      <c r="N25" s="112">
        <v>276800</v>
      </c>
      <c r="O25" s="112"/>
      <c r="P25" s="112"/>
      <c r="Q25" s="112"/>
      <c r="R25" s="112"/>
      <c r="S25" s="112"/>
      <c r="T25" s="112"/>
      <c r="U25" s="88"/>
      <c r="V25" s="112"/>
      <c r="W25" s="112"/>
    </row>
    <row r="26" ht="33" customHeight="1" spans="1:23">
      <c r="A26" s="30" t="s">
        <v>251</v>
      </c>
      <c r="B26" s="111" t="s">
        <v>252</v>
      </c>
      <c r="C26" s="30" t="s">
        <v>250</v>
      </c>
      <c r="D26" s="30" t="s">
        <v>45</v>
      </c>
      <c r="E26" s="30" t="s">
        <v>69</v>
      </c>
      <c r="F26" s="30" t="s">
        <v>70</v>
      </c>
      <c r="G26" s="30" t="s">
        <v>238</v>
      </c>
      <c r="H26" s="30" t="s">
        <v>239</v>
      </c>
      <c r="I26" s="112">
        <v>275200</v>
      </c>
      <c r="J26" s="112"/>
      <c r="K26" s="112"/>
      <c r="L26" s="112"/>
      <c r="M26" s="112"/>
      <c r="N26" s="112">
        <v>275200</v>
      </c>
      <c r="O26" s="112"/>
      <c r="P26" s="112"/>
      <c r="Q26" s="112"/>
      <c r="R26" s="112"/>
      <c r="S26" s="112"/>
      <c r="T26" s="112"/>
      <c r="U26" s="88"/>
      <c r="V26" s="112"/>
      <c r="W26" s="112"/>
    </row>
    <row r="27" ht="33" customHeight="1" spans="1:23">
      <c r="A27" s="30" t="s">
        <v>251</v>
      </c>
      <c r="B27" s="111" t="s">
        <v>252</v>
      </c>
      <c r="C27" s="30" t="s">
        <v>250</v>
      </c>
      <c r="D27" s="30" t="s">
        <v>45</v>
      </c>
      <c r="E27" s="30" t="s">
        <v>71</v>
      </c>
      <c r="F27" s="30" t="s">
        <v>72</v>
      </c>
      <c r="G27" s="30" t="s">
        <v>238</v>
      </c>
      <c r="H27" s="30" t="s">
        <v>239</v>
      </c>
      <c r="I27" s="112">
        <v>1600</v>
      </c>
      <c r="J27" s="112"/>
      <c r="K27" s="112"/>
      <c r="L27" s="112"/>
      <c r="M27" s="112"/>
      <c r="N27" s="112">
        <v>1600</v>
      </c>
      <c r="O27" s="112"/>
      <c r="P27" s="112"/>
      <c r="Q27" s="112"/>
      <c r="R27" s="112"/>
      <c r="S27" s="112"/>
      <c r="T27" s="112"/>
      <c r="U27" s="88"/>
      <c r="V27" s="112"/>
      <c r="W27" s="112"/>
    </row>
    <row r="28" ht="33" customHeight="1" spans="1:23">
      <c r="A28" s="30"/>
      <c r="B28" s="30"/>
      <c r="C28" s="30" t="s">
        <v>253</v>
      </c>
      <c r="D28" s="30"/>
      <c r="E28" s="30"/>
      <c r="F28" s="30"/>
      <c r="G28" s="30"/>
      <c r="H28" s="30"/>
      <c r="I28" s="112">
        <v>5000000</v>
      </c>
      <c r="J28" s="112"/>
      <c r="K28" s="112"/>
      <c r="L28" s="112"/>
      <c r="M28" s="112"/>
      <c r="N28" s="112">
        <v>5000000</v>
      </c>
      <c r="O28" s="112"/>
      <c r="P28" s="112"/>
      <c r="Q28" s="112"/>
      <c r="R28" s="112"/>
      <c r="S28" s="112"/>
      <c r="T28" s="112"/>
      <c r="U28" s="88"/>
      <c r="V28" s="112"/>
      <c r="W28" s="112"/>
    </row>
    <row r="29" ht="33" customHeight="1" spans="1:23">
      <c r="A29" s="30" t="s">
        <v>236</v>
      </c>
      <c r="B29" s="111" t="s">
        <v>254</v>
      </c>
      <c r="C29" s="30" t="s">
        <v>253</v>
      </c>
      <c r="D29" s="30" t="s">
        <v>45</v>
      </c>
      <c r="E29" s="30" t="s">
        <v>71</v>
      </c>
      <c r="F29" s="30" t="s">
        <v>72</v>
      </c>
      <c r="G29" s="30" t="s">
        <v>223</v>
      </c>
      <c r="H29" s="30" t="s">
        <v>224</v>
      </c>
      <c r="I29" s="112">
        <v>2816250</v>
      </c>
      <c r="J29" s="112"/>
      <c r="K29" s="112"/>
      <c r="L29" s="112"/>
      <c r="M29" s="112"/>
      <c r="N29" s="112">
        <v>2816250</v>
      </c>
      <c r="O29" s="112"/>
      <c r="P29" s="112"/>
      <c r="Q29" s="112"/>
      <c r="R29" s="112"/>
      <c r="S29" s="112"/>
      <c r="T29" s="112"/>
      <c r="U29" s="88"/>
      <c r="V29" s="112"/>
      <c r="W29" s="112"/>
    </row>
    <row r="30" ht="33" customHeight="1" spans="1:23">
      <c r="A30" s="30" t="s">
        <v>236</v>
      </c>
      <c r="B30" s="111" t="s">
        <v>254</v>
      </c>
      <c r="C30" s="30" t="s">
        <v>253</v>
      </c>
      <c r="D30" s="30" t="s">
        <v>45</v>
      </c>
      <c r="E30" s="30" t="s">
        <v>71</v>
      </c>
      <c r="F30" s="30" t="s">
        <v>72</v>
      </c>
      <c r="G30" s="30" t="s">
        <v>225</v>
      </c>
      <c r="H30" s="30" t="s">
        <v>226</v>
      </c>
      <c r="I30" s="112">
        <v>183750</v>
      </c>
      <c r="J30" s="112"/>
      <c r="K30" s="112"/>
      <c r="L30" s="112"/>
      <c r="M30" s="112"/>
      <c r="N30" s="112">
        <v>183750</v>
      </c>
      <c r="O30" s="112"/>
      <c r="P30" s="112"/>
      <c r="Q30" s="112"/>
      <c r="R30" s="112"/>
      <c r="S30" s="112"/>
      <c r="T30" s="112"/>
      <c r="U30" s="88"/>
      <c r="V30" s="112"/>
      <c r="W30" s="112"/>
    </row>
    <row r="31" ht="33" customHeight="1" spans="1:23">
      <c r="A31" s="30" t="s">
        <v>236</v>
      </c>
      <c r="B31" s="111" t="s">
        <v>254</v>
      </c>
      <c r="C31" s="30" t="s">
        <v>253</v>
      </c>
      <c r="D31" s="30" t="s">
        <v>45</v>
      </c>
      <c r="E31" s="30" t="s">
        <v>71</v>
      </c>
      <c r="F31" s="30" t="s">
        <v>72</v>
      </c>
      <c r="G31" s="30" t="s">
        <v>255</v>
      </c>
      <c r="H31" s="30" t="s">
        <v>256</v>
      </c>
      <c r="I31" s="112">
        <v>2000000</v>
      </c>
      <c r="J31" s="112"/>
      <c r="K31" s="112"/>
      <c r="L31" s="112"/>
      <c r="M31" s="112"/>
      <c r="N31" s="112">
        <v>2000000</v>
      </c>
      <c r="O31" s="112"/>
      <c r="P31" s="112"/>
      <c r="Q31" s="112"/>
      <c r="R31" s="112"/>
      <c r="S31" s="112"/>
      <c r="T31" s="112"/>
      <c r="U31" s="88"/>
      <c r="V31" s="112"/>
      <c r="W31" s="112"/>
    </row>
    <row r="32" ht="33" customHeight="1" spans="1:23">
      <c r="A32" s="30"/>
      <c r="B32" s="30"/>
      <c r="C32" s="30" t="s">
        <v>257</v>
      </c>
      <c r="D32" s="30"/>
      <c r="E32" s="30"/>
      <c r="F32" s="30"/>
      <c r="G32" s="30"/>
      <c r="H32" s="30"/>
      <c r="I32" s="112">
        <v>3947000</v>
      </c>
      <c r="J32" s="112"/>
      <c r="K32" s="112"/>
      <c r="L32" s="112"/>
      <c r="M32" s="112"/>
      <c r="N32" s="112">
        <v>3947000</v>
      </c>
      <c r="O32" s="112"/>
      <c r="P32" s="112"/>
      <c r="Q32" s="112"/>
      <c r="R32" s="112"/>
      <c r="S32" s="112"/>
      <c r="T32" s="112"/>
      <c r="U32" s="88"/>
      <c r="V32" s="112"/>
      <c r="W32" s="112"/>
    </row>
    <row r="33" ht="33" customHeight="1" spans="1:23">
      <c r="A33" s="30" t="s">
        <v>236</v>
      </c>
      <c r="B33" s="111" t="s">
        <v>258</v>
      </c>
      <c r="C33" s="30" t="s">
        <v>257</v>
      </c>
      <c r="D33" s="30" t="s">
        <v>45</v>
      </c>
      <c r="E33" s="30" t="s">
        <v>71</v>
      </c>
      <c r="F33" s="30" t="s">
        <v>72</v>
      </c>
      <c r="G33" s="30" t="s">
        <v>219</v>
      </c>
      <c r="H33" s="30" t="s">
        <v>220</v>
      </c>
      <c r="I33" s="112">
        <v>540540</v>
      </c>
      <c r="J33" s="112"/>
      <c r="K33" s="112"/>
      <c r="L33" s="112"/>
      <c r="M33" s="112"/>
      <c r="N33" s="112">
        <v>540540</v>
      </c>
      <c r="O33" s="112"/>
      <c r="P33" s="112"/>
      <c r="Q33" s="112"/>
      <c r="R33" s="112"/>
      <c r="S33" s="112"/>
      <c r="T33" s="112"/>
      <c r="U33" s="88"/>
      <c r="V33" s="112"/>
      <c r="W33" s="112"/>
    </row>
    <row r="34" ht="33" customHeight="1" spans="1:23">
      <c r="A34" s="30" t="s">
        <v>236</v>
      </c>
      <c r="B34" s="111" t="s">
        <v>258</v>
      </c>
      <c r="C34" s="30" t="s">
        <v>257</v>
      </c>
      <c r="D34" s="30" t="s">
        <v>45</v>
      </c>
      <c r="E34" s="30" t="s">
        <v>71</v>
      </c>
      <c r="F34" s="30" t="s">
        <v>72</v>
      </c>
      <c r="G34" s="30" t="s">
        <v>223</v>
      </c>
      <c r="H34" s="30" t="s">
        <v>224</v>
      </c>
      <c r="I34" s="112">
        <v>2796860</v>
      </c>
      <c r="J34" s="112"/>
      <c r="K34" s="112"/>
      <c r="L34" s="112"/>
      <c r="M34" s="112"/>
      <c r="N34" s="112">
        <v>2796860</v>
      </c>
      <c r="O34" s="112"/>
      <c r="P34" s="112"/>
      <c r="Q34" s="112"/>
      <c r="R34" s="112"/>
      <c r="S34" s="112"/>
      <c r="T34" s="112"/>
      <c r="U34" s="88"/>
      <c r="V34" s="112"/>
      <c r="W34" s="112"/>
    </row>
    <row r="35" ht="33" customHeight="1" spans="1:23">
      <c r="A35" s="30" t="s">
        <v>236</v>
      </c>
      <c r="B35" s="111" t="s">
        <v>258</v>
      </c>
      <c r="C35" s="30" t="s">
        <v>257</v>
      </c>
      <c r="D35" s="30" t="s">
        <v>45</v>
      </c>
      <c r="E35" s="30" t="s">
        <v>71</v>
      </c>
      <c r="F35" s="30" t="s">
        <v>72</v>
      </c>
      <c r="G35" s="30" t="s">
        <v>225</v>
      </c>
      <c r="H35" s="30" t="s">
        <v>226</v>
      </c>
      <c r="I35" s="112">
        <v>609600</v>
      </c>
      <c r="J35" s="112"/>
      <c r="K35" s="112"/>
      <c r="L35" s="112"/>
      <c r="M35" s="112"/>
      <c r="N35" s="112">
        <v>609600</v>
      </c>
      <c r="O35" s="112"/>
      <c r="P35" s="112"/>
      <c r="Q35" s="112"/>
      <c r="R35" s="112"/>
      <c r="S35" s="112"/>
      <c r="T35" s="112"/>
      <c r="U35" s="88"/>
      <c r="V35" s="112"/>
      <c r="W35" s="112"/>
    </row>
    <row r="36" ht="33" customHeight="1" spans="1:23">
      <c r="A36" s="30"/>
      <c r="B36" s="30"/>
      <c r="C36" s="30" t="s">
        <v>259</v>
      </c>
      <c r="D36" s="30"/>
      <c r="E36" s="30"/>
      <c r="F36" s="30"/>
      <c r="G36" s="30"/>
      <c r="H36" s="30"/>
      <c r="I36" s="112">
        <v>200000</v>
      </c>
      <c r="J36" s="112">
        <v>200000</v>
      </c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88"/>
      <c r="V36" s="112"/>
      <c r="W36" s="112"/>
    </row>
    <row r="37" ht="33" customHeight="1" spans="1:23">
      <c r="A37" s="30" t="s">
        <v>236</v>
      </c>
      <c r="B37" s="111" t="s">
        <v>260</v>
      </c>
      <c r="C37" s="30" t="s">
        <v>259</v>
      </c>
      <c r="D37" s="30" t="s">
        <v>45</v>
      </c>
      <c r="E37" s="30" t="s">
        <v>71</v>
      </c>
      <c r="F37" s="30" t="s">
        <v>72</v>
      </c>
      <c r="G37" s="30" t="s">
        <v>191</v>
      </c>
      <c r="H37" s="30" t="s">
        <v>192</v>
      </c>
      <c r="I37" s="112">
        <v>9000</v>
      </c>
      <c r="J37" s="112">
        <v>9000</v>
      </c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88"/>
      <c r="V37" s="112"/>
      <c r="W37" s="112"/>
    </row>
    <row r="38" ht="33" customHeight="1" spans="1:23">
      <c r="A38" s="30" t="s">
        <v>236</v>
      </c>
      <c r="B38" s="111" t="s">
        <v>260</v>
      </c>
      <c r="C38" s="30" t="s">
        <v>259</v>
      </c>
      <c r="D38" s="30" t="s">
        <v>45</v>
      </c>
      <c r="E38" s="30" t="s">
        <v>71</v>
      </c>
      <c r="F38" s="30" t="s">
        <v>72</v>
      </c>
      <c r="G38" s="30" t="s">
        <v>213</v>
      </c>
      <c r="H38" s="30" t="s">
        <v>214</v>
      </c>
      <c r="I38" s="112">
        <v>191000</v>
      </c>
      <c r="J38" s="112">
        <v>191000</v>
      </c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88"/>
      <c r="V38" s="112"/>
      <c r="W38" s="112"/>
    </row>
    <row r="39" ht="33" customHeight="1" spans="1:23">
      <c r="A39" s="30"/>
      <c r="B39" s="30"/>
      <c r="C39" s="30" t="s">
        <v>261</v>
      </c>
      <c r="D39" s="30"/>
      <c r="E39" s="30"/>
      <c r="F39" s="30"/>
      <c r="G39" s="30"/>
      <c r="H39" s="30"/>
      <c r="I39" s="112">
        <v>1296850</v>
      </c>
      <c r="J39" s="112"/>
      <c r="K39" s="112"/>
      <c r="L39" s="112"/>
      <c r="M39" s="112"/>
      <c r="N39" s="112">
        <v>1296850</v>
      </c>
      <c r="O39" s="112"/>
      <c r="P39" s="112"/>
      <c r="Q39" s="112"/>
      <c r="R39" s="112"/>
      <c r="S39" s="112"/>
      <c r="T39" s="112"/>
      <c r="U39" s="88"/>
      <c r="V39" s="112"/>
      <c r="W39" s="112"/>
    </row>
    <row r="40" ht="33" customHeight="1" spans="1:23">
      <c r="A40" s="30" t="s">
        <v>251</v>
      </c>
      <c r="B40" s="111" t="s">
        <v>262</v>
      </c>
      <c r="C40" s="30" t="s">
        <v>261</v>
      </c>
      <c r="D40" s="30" t="s">
        <v>45</v>
      </c>
      <c r="E40" s="30" t="s">
        <v>69</v>
      </c>
      <c r="F40" s="30" t="s">
        <v>70</v>
      </c>
      <c r="G40" s="30" t="s">
        <v>238</v>
      </c>
      <c r="H40" s="30" t="s">
        <v>239</v>
      </c>
      <c r="I40" s="112">
        <v>1163750</v>
      </c>
      <c r="J40" s="112"/>
      <c r="K40" s="112"/>
      <c r="L40" s="112"/>
      <c r="M40" s="112"/>
      <c r="N40" s="112">
        <v>1163750</v>
      </c>
      <c r="O40" s="112"/>
      <c r="P40" s="112"/>
      <c r="Q40" s="112"/>
      <c r="R40" s="112"/>
      <c r="S40" s="112"/>
      <c r="T40" s="112"/>
      <c r="U40" s="88"/>
      <c r="V40" s="112"/>
      <c r="W40" s="112"/>
    </row>
    <row r="41" ht="33" customHeight="1" spans="1:23">
      <c r="A41" s="30" t="s">
        <v>251</v>
      </c>
      <c r="B41" s="111" t="s">
        <v>262</v>
      </c>
      <c r="C41" s="30" t="s">
        <v>261</v>
      </c>
      <c r="D41" s="30" t="s">
        <v>45</v>
      </c>
      <c r="E41" s="30" t="s">
        <v>71</v>
      </c>
      <c r="F41" s="30" t="s">
        <v>72</v>
      </c>
      <c r="G41" s="30" t="s">
        <v>238</v>
      </c>
      <c r="H41" s="30" t="s">
        <v>239</v>
      </c>
      <c r="I41" s="112">
        <v>133100</v>
      </c>
      <c r="J41" s="112"/>
      <c r="K41" s="112"/>
      <c r="L41" s="112"/>
      <c r="M41" s="112"/>
      <c r="N41" s="112">
        <v>133100</v>
      </c>
      <c r="O41" s="112"/>
      <c r="P41" s="112"/>
      <c r="Q41" s="112"/>
      <c r="R41" s="112"/>
      <c r="S41" s="112"/>
      <c r="T41" s="112"/>
      <c r="U41" s="88"/>
      <c r="V41" s="112"/>
      <c r="W41" s="112"/>
    </row>
    <row r="42" ht="33" customHeight="1" spans="1:23">
      <c r="A42" s="30"/>
      <c r="B42" s="30"/>
      <c r="C42" s="30" t="s">
        <v>263</v>
      </c>
      <c r="D42" s="30"/>
      <c r="E42" s="30"/>
      <c r="F42" s="30"/>
      <c r="G42" s="30"/>
      <c r="H42" s="30"/>
      <c r="I42" s="112">
        <v>8100</v>
      </c>
      <c r="J42" s="112"/>
      <c r="K42" s="112"/>
      <c r="L42" s="112"/>
      <c r="M42" s="112"/>
      <c r="N42" s="112">
        <v>8100</v>
      </c>
      <c r="O42" s="112"/>
      <c r="P42" s="112"/>
      <c r="Q42" s="112"/>
      <c r="R42" s="112"/>
      <c r="S42" s="112"/>
      <c r="T42" s="112"/>
      <c r="U42" s="88"/>
      <c r="V42" s="112"/>
      <c r="W42" s="112"/>
    </row>
    <row r="43" ht="33" customHeight="1" spans="1:23">
      <c r="A43" s="30" t="s">
        <v>236</v>
      </c>
      <c r="B43" s="111" t="s">
        <v>264</v>
      </c>
      <c r="C43" s="30" t="s">
        <v>263</v>
      </c>
      <c r="D43" s="30" t="s">
        <v>45</v>
      </c>
      <c r="E43" s="30" t="s">
        <v>69</v>
      </c>
      <c r="F43" s="30" t="s">
        <v>70</v>
      </c>
      <c r="G43" s="30" t="s">
        <v>219</v>
      </c>
      <c r="H43" s="30" t="s">
        <v>220</v>
      </c>
      <c r="I43" s="112">
        <v>8100</v>
      </c>
      <c r="J43" s="112"/>
      <c r="K43" s="112"/>
      <c r="L43" s="112"/>
      <c r="M43" s="112"/>
      <c r="N43" s="112">
        <v>8100</v>
      </c>
      <c r="O43" s="112"/>
      <c r="P43" s="112"/>
      <c r="Q43" s="112"/>
      <c r="R43" s="112"/>
      <c r="S43" s="112"/>
      <c r="T43" s="112"/>
      <c r="U43" s="88"/>
      <c r="V43" s="112"/>
      <c r="W43" s="112"/>
    </row>
    <row r="44" ht="33" customHeight="1" spans="1:23">
      <c r="A44" s="30"/>
      <c r="B44" s="30"/>
      <c r="C44" s="30" t="s">
        <v>265</v>
      </c>
      <c r="D44" s="30"/>
      <c r="E44" s="30"/>
      <c r="F44" s="30"/>
      <c r="G44" s="30"/>
      <c r="H44" s="30"/>
      <c r="I44" s="112">
        <v>85328626.65</v>
      </c>
      <c r="J44" s="112"/>
      <c r="K44" s="112"/>
      <c r="L44" s="112"/>
      <c r="M44" s="112"/>
      <c r="N44" s="112"/>
      <c r="O44" s="112"/>
      <c r="P44" s="112"/>
      <c r="Q44" s="112">
        <v>48328626.65</v>
      </c>
      <c r="R44" s="112">
        <v>37000000</v>
      </c>
      <c r="S44" s="112"/>
      <c r="T44" s="112"/>
      <c r="U44" s="88"/>
      <c r="V44" s="112"/>
      <c r="W44" s="112">
        <v>37000000</v>
      </c>
    </row>
    <row r="45" ht="33" customHeight="1" spans="1:23">
      <c r="A45" s="30" t="s">
        <v>236</v>
      </c>
      <c r="B45" s="111" t="s">
        <v>266</v>
      </c>
      <c r="C45" s="30" t="s">
        <v>265</v>
      </c>
      <c r="D45" s="30" t="s">
        <v>45</v>
      </c>
      <c r="E45" s="30" t="s">
        <v>71</v>
      </c>
      <c r="F45" s="30" t="s">
        <v>72</v>
      </c>
      <c r="G45" s="30" t="s">
        <v>267</v>
      </c>
      <c r="H45" s="30" t="s">
        <v>268</v>
      </c>
      <c r="I45" s="112">
        <v>2000</v>
      </c>
      <c r="J45" s="112"/>
      <c r="K45" s="112"/>
      <c r="L45" s="112"/>
      <c r="M45" s="112"/>
      <c r="N45" s="112"/>
      <c r="O45" s="112"/>
      <c r="P45" s="112"/>
      <c r="Q45" s="112"/>
      <c r="R45" s="112">
        <v>2000</v>
      </c>
      <c r="S45" s="112"/>
      <c r="T45" s="112"/>
      <c r="U45" s="88"/>
      <c r="V45" s="112"/>
      <c r="W45" s="112">
        <v>2000</v>
      </c>
    </row>
    <row r="46" ht="33" customHeight="1" spans="1:23">
      <c r="A46" s="30" t="s">
        <v>236</v>
      </c>
      <c r="B46" s="111" t="s">
        <v>266</v>
      </c>
      <c r="C46" s="30" t="s">
        <v>265</v>
      </c>
      <c r="D46" s="30" t="s">
        <v>45</v>
      </c>
      <c r="E46" s="30" t="s">
        <v>71</v>
      </c>
      <c r="F46" s="30" t="s">
        <v>72</v>
      </c>
      <c r="G46" s="30" t="s">
        <v>269</v>
      </c>
      <c r="H46" s="30" t="s">
        <v>270</v>
      </c>
      <c r="I46" s="112">
        <v>200000</v>
      </c>
      <c r="J46" s="112"/>
      <c r="K46" s="112"/>
      <c r="L46" s="112"/>
      <c r="M46" s="112"/>
      <c r="N46" s="112"/>
      <c r="O46" s="112"/>
      <c r="P46" s="112"/>
      <c r="Q46" s="112">
        <v>200000</v>
      </c>
      <c r="R46" s="112"/>
      <c r="S46" s="112"/>
      <c r="T46" s="112"/>
      <c r="U46" s="88"/>
      <c r="V46" s="112"/>
      <c r="W46" s="112"/>
    </row>
    <row r="47" ht="33" customHeight="1" spans="1:23">
      <c r="A47" s="30" t="s">
        <v>236</v>
      </c>
      <c r="B47" s="111" t="s">
        <v>266</v>
      </c>
      <c r="C47" s="30" t="s">
        <v>265</v>
      </c>
      <c r="D47" s="30" t="s">
        <v>45</v>
      </c>
      <c r="E47" s="30" t="s">
        <v>71</v>
      </c>
      <c r="F47" s="30" t="s">
        <v>72</v>
      </c>
      <c r="G47" s="30" t="s">
        <v>209</v>
      </c>
      <c r="H47" s="30" t="s">
        <v>210</v>
      </c>
      <c r="I47" s="112">
        <v>2120480</v>
      </c>
      <c r="J47" s="112"/>
      <c r="K47" s="112"/>
      <c r="L47" s="112"/>
      <c r="M47" s="112"/>
      <c r="N47" s="112"/>
      <c r="O47" s="112"/>
      <c r="P47" s="112"/>
      <c r="Q47" s="112"/>
      <c r="R47" s="112">
        <v>2120480</v>
      </c>
      <c r="S47" s="112"/>
      <c r="T47" s="112"/>
      <c r="U47" s="88"/>
      <c r="V47" s="112"/>
      <c r="W47" s="112">
        <v>2120480</v>
      </c>
    </row>
    <row r="48" ht="33" customHeight="1" spans="1:23">
      <c r="A48" s="30" t="s">
        <v>236</v>
      </c>
      <c r="B48" s="111" t="s">
        <v>266</v>
      </c>
      <c r="C48" s="30" t="s">
        <v>265</v>
      </c>
      <c r="D48" s="30" t="s">
        <v>45</v>
      </c>
      <c r="E48" s="30" t="s">
        <v>71</v>
      </c>
      <c r="F48" s="30" t="s">
        <v>72</v>
      </c>
      <c r="G48" s="30" t="s">
        <v>213</v>
      </c>
      <c r="H48" s="30" t="s">
        <v>214</v>
      </c>
      <c r="I48" s="112">
        <v>32795069.82</v>
      </c>
      <c r="J48" s="112"/>
      <c r="K48" s="112"/>
      <c r="L48" s="112"/>
      <c r="M48" s="112"/>
      <c r="N48" s="112"/>
      <c r="O48" s="112"/>
      <c r="P48" s="112"/>
      <c r="Q48" s="112">
        <v>20685728.79</v>
      </c>
      <c r="R48" s="112">
        <v>12109341.03</v>
      </c>
      <c r="S48" s="112"/>
      <c r="T48" s="112"/>
      <c r="U48" s="88"/>
      <c r="V48" s="112"/>
      <c r="W48" s="112">
        <v>12109341.03</v>
      </c>
    </row>
    <row r="49" ht="33" customHeight="1" spans="1:23">
      <c r="A49" s="30" t="s">
        <v>236</v>
      </c>
      <c r="B49" s="111" t="s">
        <v>266</v>
      </c>
      <c r="C49" s="30" t="s">
        <v>265</v>
      </c>
      <c r="D49" s="30" t="s">
        <v>45</v>
      </c>
      <c r="E49" s="30" t="s">
        <v>71</v>
      </c>
      <c r="F49" s="30" t="s">
        <v>72</v>
      </c>
      <c r="G49" s="30" t="s">
        <v>219</v>
      </c>
      <c r="H49" s="30" t="s">
        <v>220</v>
      </c>
      <c r="I49" s="112">
        <v>8118178.97</v>
      </c>
      <c r="J49" s="112"/>
      <c r="K49" s="112"/>
      <c r="L49" s="112"/>
      <c r="M49" s="112"/>
      <c r="N49" s="112"/>
      <c r="O49" s="112"/>
      <c r="P49" s="112"/>
      <c r="Q49" s="112"/>
      <c r="R49" s="112">
        <v>8118178.97</v>
      </c>
      <c r="S49" s="112"/>
      <c r="T49" s="112"/>
      <c r="U49" s="88"/>
      <c r="V49" s="112"/>
      <c r="W49" s="112">
        <v>8118178.97</v>
      </c>
    </row>
    <row r="50" ht="33" customHeight="1" spans="1:23">
      <c r="A50" s="30" t="s">
        <v>236</v>
      </c>
      <c r="B50" s="111" t="s">
        <v>266</v>
      </c>
      <c r="C50" s="30" t="s">
        <v>265</v>
      </c>
      <c r="D50" s="30" t="s">
        <v>45</v>
      </c>
      <c r="E50" s="30" t="s">
        <v>71</v>
      </c>
      <c r="F50" s="30" t="s">
        <v>72</v>
      </c>
      <c r="G50" s="30" t="s">
        <v>238</v>
      </c>
      <c r="H50" s="30" t="s">
        <v>239</v>
      </c>
      <c r="I50" s="112">
        <v>4160000</v>
      </c>
      <c r="J50" s="112"/>
      <c r="K50" s="112"/>
      <c r="L50" s="112"/>
      <c r="M50" s="112"/>
      <c r="N50" s="112"/>
      <c r="O50" s="112"/>
      <c r="P50" s="112"/>
      <c r="Q50" s="112">
        <v>4160000</v>
      </c>
      <c r="R50" s="112"/>
      <c r="S50" s="112"/>
      <c r="T50" s="112"/>
      <c r="U50" s="88"/>
      <c r="V50" s="112"/>
      <c r="W50" s="112"/>
    </row>
    <row r="51" ht="33" customHeight="1" spans="1:23">
      <c r="A51" s="30" t="s">
        <v>236</v>
      </c>
      <c r="B51" s="111" t="s">
        <v>266</v>
      </c>
      <c r="C51" s="30" t="s">
        <v>265</v>
      </c>
      <c r="D51" s="30" t="s">
        <v>45</v>
      </c>
      <c r="E51" s="30" t="s">
        <v>71</v>
      </c>
      <c r="F51" s="30" t="s">
        <v>72</v>
      </c>
      <c r="G51" s="30" t="s">
        <v>271</v>
      </c>
      <c r="H51" s="30" t="s">
        <v>272</v>
      </c>
      <c r="I51" s="112">
        <v>34952897.86</v>
      </c>
      <c r="J51" s="112"/>
      <c r="K51" s="112"/>
      <c r="L51" s="112"/>
      <c r="M51" s="112"/>
      <c r="N51" s="112"/>
      <c r="O51" s="112"/>
      <c r="P51" s="112"/>
      <c r="Q51" s="112">
        <v>20352897.86</v>
      </c>
      <c r="R51" s="112">
        <v>14600000</v>
      </c>
      <c r="S51" s="112"/>
      <c r="T51" s="112"/>
      <c r="U51" s="88"/>
      <c r="V51" s="112"/>
      <c r="W51" s="112">
        <v>14600000</v>
      </c>
    </row>
    <row r="52" ht="33" customHeight="1" spans="1:23">
      <c r="A52" s="30" t="s">
        <v>236</v>
      </c>
      <c r="B52" s="111" t="s">
        <v>266</v>
      </c>
      <c r="C52" s="30" t="s">
        <v>265</v>
      </c>
      <c r="D52" s="30" t="s">
        <v>45</v>
      </c>
      <c r="E52" s="30" t="s">
        <v>71</v>
      </c>
      <c r="F52" s="30" t="s">
        <v>72</v>
      </c>
      <c r="G52" s="30" t="s">
        <v>273</v>
      </c>
      <c r="H52" s="30" t="s">
        <v>274</v>
      </c>
      <c r="I52" s="112">
        <v>2000000</v>
      </c>
      <c r="J52" s="112"/>
      <c r="K52" s="112"/>
      <c r="L52" s="112"/>
      <c r="M52" s="112"/>
      <c r="N52" s="112"/>
      <c r="O52" s="112"/>
      <c r="P52" s="112"/>
      <c r="Q52" s="112">
        <v>2000000</v>
      </c>
      <c r="R52" s="112"/>
      <c r="S52" s="112"/>
      <c r="T52" s="112"/>
      <c r="U52" s="88"/>
      <c r="V52" s="112"/>
      <c r="W52" s="112"/>
    </row>
    <row r="53" ht="33" customHeight="1" spans="1:23">
      <c r="A53" s="30" t="s">
        <v>236</v>
      </c>
      <c r="B53" s="111" t="s">
        <v>266</v>
      </c>
      <c r="C53" s="30" t="s">
        <v>265</v>
      </c>
      <c r="D53" s="30" t="s">
        <v>45</v>
      </c>
      <c r="E53" s="30" t="s">
        <v>71</v>
      </c>
      <c r="F53" s="30" t="s">
        <v>72</v>
      </c>
      <c r="G53" s="30" t="s">
        <v>275</v>
      </c>
      <c r="H53" s="30" t="s">
        <v>276</v>
      </c>
      <c r="I53" s="112">
        <v>600000</v>
      </c>
      <c r="J53" s="112"/>
      <c r="K53" s="112"/>
      <c r="L53" s="112"/>
      <c r="M53" s="112"/>
      <c r="N53" s="112"/>
      <c r="O53" s="112"/>
      <c r="P53" s="112"/>
      <c r="Q53" s="112">
        <v>600000</v>
      </c>
      <c r="R53" s="112"/>
      <c r="S53" s="112"/>
      <c r="T53" s="112"/>
      <c r="U53" s="88"/>
      <c r="V53" s="112"/>
      <c r="W53" s="112"/>
    </row>
    <row r="54" ht="33" customHeight="1" spans="1:23">
      <c r="A54" s="30" t="s">
        <v>236</v>
      </c>
      <c r="B54" s="111" t="s">
        <v>266</v>
      </c>
      <c r="C54" s="30" t="s">
        <v>265</v>
      </c>
      <c r="D54" s="30" t="s">
        <v>45</v>
      </c>
      <c r="E54" s="30" t="s">
        <v>71</v>
      </c>
      <c r="F54" s="30" t="s">
        <v>72</v>
      </c>
      <c r="G54" s="30" t="s">
        <v>223</v>
      </c>
      <c r="H54" s="30" t="s">
        <v>224</v>
      </c>
      <c r="I54" s="112">
        <v>50000</v>
      </c>
      <c r="J54" s="112"/>
      <c r="K54" s="112"/>
      <c r="L54" s="112"/>
      <c r="M54" s="112"/>
      <c r="N54" s="112"/>
      <c r="O54" s="112"/>
      <c r="P54" s="112"/>
      <c r="Q54" s="112"/>
      <c r="R54" s="112">
        <v>50000</v>
      </c>
      <c r="S54" s="112"/>
      <c r="T54" s="112"/>
      <c r="U54" s="88"/>
      <c r="V54" s="112"/>
      <c r="W54" s="112">
        <v>50000</v>
      </c>
    </row>
    <row r="55" ht="33" customHeight="1" spans="1:23">
      <c r="A55" s="30" t="s">
        <v>236</v>
      </c>
      <c r="B55" s="111" t="s">
        <v>266</v>
      </c>
      <c r="C55" s="30" t="s">
        <v>265</v>
      </c>
      <c r="D55" s="30" t="s">
        <v>45</v>
      </c>
      <c r="E55" s="30" t="s">
        <v>71</v>
      </c>
      <c r="F55" s="30" t="s">
        <v>72</v>
      </c>
      <c r="G55" s="30" t="s">
        <v>277</v>
      </c>
      <c r="H55" s="30" t="s">
        <v>278</v>
      </c>
      <c r="I55" s="112">
        <v>300000</v>
      </c>
      <c r="J55" s="112"/>
      <c r="K55" s="112"/>
      <c r="L55" s="112"/>
      <c r="M55" s="112"/>
      <c r="N55" s="112"/>
      <c r="O55" s="112"/>
      <c r="P55" s="112"/>
      <c r="Q55" s="112">
        <v>300000</v>
      </c>
      <c r="R55" s="112"/>
      <c r="S55" s="112"/>
      <c r="T55" s="112"/>
      <c r="U55" s="88"/>
      <c r="V55" s="112"/>
      <c r="W55" s="112"/>
    </row>
    <row r="56" ht="33" customHeight="1" spans="1:23">
      <c r="A56" s="30" t="s">
        <v>236</v>
      </c>
      <c r="B56" s="111" t="s">
        <v>266</v>
      </c>
      <c r="C56" s="30" t="s">
        <v>265</v>
      </c>
      <c r="D56" s="30" t="s">
        <v>45</v>
      </c>
      <c r="E56" s="30" t="s">
        <v>71</v>
      </c>
      <c r="F56" s="30" t="s">
        <v>72</v>
      </c>
      <c r="G56" s="30" t="s">
        <v>255</v>
      </c>
      <c r="H56" s="30" t="s">
        <v>256</v>
      </c>
      <c r="I56" s="112">
        <v>30000</v>
      </c>
      <c r="J56" s="112"/>
      <c r="K56" s="112"/>
      <c r="L56" s="112"/>
      <c r="M56" s="112"/>
      <c r="N56" s="112"/>
      <c r="O56" s="112"/>
      <c r="P56" s="112"/>
      <c r="Q56" s="112">
        <v>30000</v>
      </c>
      <c r="R56" s="112"/>
      <c r="S56" s="112"/>
      <c r="T56" s="112"/>
      <c r="U56" s="88"/>
      <c r="V56" s="112"/>
      <c r="W56" s="112"/>
    </row>
    <row r="57" ht="18.75" customHeight="1" spans="1:23">
      <c r="A57" s="31" t="s">
        <v>98</v>
      </c>
      <c r="B57" s="32"/>
      <c r="C57" s="32"/>
      <c r="D57" s="32"/>
      <c r="E57" s="32"/>
      <c r="F57" s="32"/>
      <c r="G57" s="32"/>
      <c r="H57" s="33"/>
      <c r="I57" s="112">
        <v>125719889.29</v>
      </c>
      <c r="J57" s="112">
        <v>200000</v>
      </c>
      <c r="K57" s="112"/>
      <c r="L57" s="112"/>
      <c r="M57" s="112"/>
      <c r="N57" s="112">
        <v>40191262.64</v>
      </c>
      <c r="O57" s="112"/>
      <c r="P57" s="112"/>
      <c r="Q57" s="112">
        <v>48328626.65</v>
      </c>
      <c r="R57" s="112">
        <v>37000000</v>
      </c>
      <c r="S57" s="112"/>
      <c r="T57" s="112"/>
      <c r="U57" s="88"/>
      <c r="V57" s="112"/>
      <c r="W57" s="112">
        <v>37000000</v>
      </c>
    </row>
  </sheetData>
  <mergeCells count="28">
    <mergeCell ref="A2:W2"/>
    <mergeCell ref="A3:I3"/>
    <mergeCell ref="J4:M4"/>
    <mergeCell ref="N4:P4"/>
    <mergeCell ref="R4:W4"/>
    <mergeCell ref="J5:K5"/>
    <mergeCell ref="A57:H5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8"/>
  <sheetViews>
    <sheetView showZeros="0" topLeftCell="A8" workbookViewId="0">
      <selection activeCell="A1" sqref="A1"/>
    </sheetView>
  </sheetViews>
  <sheetFormatPr defaultColWidth="9.13888888888889" defaultRowHeight="12" customHeight="1"/>
  <cols>
    <col min="1" max="1" width="31.4259259259259" customWidth="1"/>
    <col min="2" max="2" width="29" customWidth="1"/>
    <col min="3" max="3" width="17.1388888888889" customWidth="1"/>
    <col min="4" max="4" width="21" customWidth="1"/>
    <col min="5" max="5" width="23.5740740740741" customWidth="1"/>
    <col min="6" max="6" width="11.2777777777778" customWidth="1"/>
    <col min="7" max="7" width="10.2777777777778" customWidth="1"/>
    <col min="8" max="8" width="9.27777777777778" customWidth="1"/>
    <col min="9" max="9" width="13.4259259259259" customWidth="1"/>
    <col min="10" max="10" width="40.5740740740741" customWidth="1"/>
  </cols>
  <sheetData>
    <row r="1" customHeight="1" spans="1:10">
      <c r="J1" s="44" t="s">
        <v>279</v>
      </c>
    </row>
    <row r="2" ht="28.5" customHeight="1" spans="1:10">
      <c r="A2" s="45" t="s">
        <v>280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0">
      <c r="A3" s="4" t="str">
        <f>"单位名称："&amp;"云南文化艺术职业学院（云南省艺术学校）"</f>
        <v>单位名称：云南文化艺术职业学院（云南省艺术学校）</v>
      </c>
    </row>
    <row r="4" ht="14.25" customHeight="1" spans="1:10">
      <c r="A4" s="47" t="s">
        <v>281</v>
      </c>
      <c r="B4" s="47" t="s">
        <v>282</v>
      </c>
      <c r="C4" s="47" t="s">
        <v>283</v>
      </c>
      <c r="D4" s="47" t="s">
        <v>284</v>
      </c>
      <c r="E4" s="47" t="s">
        <v>285</v>
      </c>
      <c r="F4" s="48" t="s">
        <v>286</v>
      </c>
      <c r="G4" s="47" t="s">
        <v>287</v>
      </c>
      <c r="H4" s="48" t="s">
        <v>288</v>
      </c>
      <c r="I4" s="48" t="s">
        <v>289</v>
      </c>
      <c r="J4" s="47" t="s">
        <v>290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25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25" customHeight="1" spans="1:10">
      <c r="A7" s="106" t="s">
        <v>265</v>
      </c>
      <c r="B7" s="53" t="s">
        <v>291</v>
      </c>
      <c r="C7" s="53" t="s">
        <v>292</v>
      </c>
      <c r="D7" s="53" t="s">
        <v>293</v>
      </c>
      <c r="E7" s="49" t="s">
        <v>294</v>
      </c>
      <c r="F7" s="53" t="s">
        <v>295</v>
      </c>
      <c r="G7" s="49" t="s">
        <v>296</v>
      </c>
      <c r="H7" s="53" t="s">
        <v>297</v>
      </c>
      <c r="I7" s="53" t="s">
        <v>298</v>
      </c>
      <c r="J7" s="54" t="s">
        <v>299</v>
      </c>
    </row>
    <row r="8" ht="47.25" customHeight="1" spans="1:10">
      <c r="A8" s="106" t="s">
        <v>265</v>
      </c>
      <c r="B8" s="53" t="s">
        <v>291</v>
      </c>
      <c r="C8" s="53" t="s">
        <v>292</v>
      </c>
      <c r="D8" s="53" t="s">
        <v>293</v>
      </c>
      <c r="E8" s="49" t="s">
        <v>300</v>
      </c>
      <c r="F8" s="53" t="s">
        <v>301</v>
      </c>
      <c r="G8" s="49" t="s">
        <v>302</v>
      </c>
      <c r="H8" s="53" t="s">
        <v>303</v>
      </c>
      <c r="I8" s="53" t="s">
        <v>298</v>
      </c>
      <c r="J8" s="54" t="s">
        <v>304</v>
      </c>
    </row>
    <row r="9" ht="47.25" customHeight="1" spans="1:10">
      <c r="A9" s="106" t="s">
        <v>265</v>
      </c>
      <c r="B9" s="53" t="s">
        <v>291</v>
      </c>
      <c r="C9" s="53" t="s">
        <v>292</v>
      </c>
      <c r="D9" s="53" t="s">
        <v>293</v>
      </c>
      <c r="E9" s="49" t="s">
        <v>305</v>
      </c>
      <c r="F9" s="53" t="s">
        <v>295</v>
      </c>
      <c r="G9" s="49" t="s">
        <v>302</v>
      </c>
      <c r="H9" s="53" t="s">
        <v>303</v>
      </c>
      <c r="I9" s="53" t="s">
        <v>298</v>
      </c>
      <c r="J9" s="54" t="s">
        <v>306</v>
      </c>
    </row>
    <row r="10" ht="47.25" customHeight="1" spans="1:10">
      <c r="A10" s="106" t="s">
        <v>265</v>
      </c>
      <c r="B10" s="53" t="s">
        <v>291</v>
      </c>
      <c r="C10" s="53" t="s">
        <v>292</v>
      </c>
      <c r="D10" s="53" t="s">
        <v>307</v>
      </c>
      <c r="E10" s="49" t="s">
        <v>308</v>
      </c>
      <c r="F10" s="53" t="s">
        <v>295</v>
      </c>
      <c r="G10" s="49" t="s">
        <v>309</v>
      </c>
      <c r="H10" s="53" t="s">
        <v>303</v>
      </c>
      <c r="I10" s="53" t="s">
        <v>298</v>
      </c>
      <c r="J10" s="54" t="s">
        <v>310</v>
      </c>
    </row>
    <row r="11" ht="47.25" customHeight="1" spans="1:10">
      <c r="A11" s="106" t="s">
        <v>265</v>
      </c>
      <c r="B11" s="53" t="s">
        <v>291</v>
      </c>
      <c r="C11" s="53" t="s">
        <v>292</v>
      </c>
      <c r="D11" s="53" t="s">
        <v>307</v>
      </c>
      <c r="E11" s="49" t="s">
        <v>311</v>
      </c>
      <c r="F11" s="53" t="s">
        <v>295</v>
      </c>
      <c r="G11" s="49" t="s">
        <v>309</v>
      </c>
      <c r="H11" s="53" t="s">
        <v>303</v>
      </c>
      <c r="I11" s="53" t="s">
        <v>298</v>
      </c>
      <c r="J11" s="54" t="s">
        <v>312</v>
      </c>
    </row>
    <row r="12" ht="47.25" customHeight="1" spans="1:10">
      <c r="A12" s="106" t="s">
        <v>265</v>
      </c>
      <c r="B12" s="53" t="s">
        <v>291</v>
      </c>
      <c r="C12" s="53" t="s">
        <v>313</v>
      </c>
      <c r="D12" s="53" t="s">
        <v>314</v>
      </c>
      <c r="E12" s="49" t="s">
        <v>315</v>
      </c>
      <c r="F12" s="53" t="s">
        <v>295</v>
      </c>
      <c r="G12" s="49" t="s">
        <v>296</v>
      </c>
      <c r="H12" s="53" t="s">
        <v>316</v>
      </c>
      <c r="I12" s="53" t="s">
        <v>298</v>
      </c>
      <c r="J12" s="54" t="s">
        <v>317</v>
      </c>
    </row>
    <row r="13" ht="47.25" customHeight="1" spans="1:10">
      <c r="A13" s="106" t="s">
        <v>265</v>
      </c>
      <c r="B13" s="53" t="s">
        <v>291</v>
      </c>
      <c r="C13" s="53" t="s">
        <v>313</v>
      </c>
      <c r="D13" s="53" t="s">
        <v>318</v>
      </c>
      <c r="E13" s="49" t="s">
        <v>319</v>
      </c>
      <c r="F13" s="53" t="s">
        <v>295</v>
      </c>
      <c r="G13" s="49" t="s">
        <v>320</v>
      </c>
      <c r="H13" s="53" t="s">
        <v>321</v>
      </c>
      <c r="I13" s="53" t="s">
        <v>298</v>
      </c>
      <c r="J13" s="54" t="s">
        <v>322</v>
      </c>
    </row>
    <row r="14" ht="47.25" customHeight="1" spans="1:10">
      <c r="A14" s="106" t="s">
        <v>265</v>
      </c>
      <c r="B14" s="53" t="s">
        <v>291</v>
      </c>
      <c r="C14" s="53" t="s">
        <v>323</v>
      </c>
      <c r="D14" s="53" t="s">
        <v>324</v>
      </c>
      <c r="E14" s="49" t="s">
        <v>325</v>
      </c>
      <c r="F14" s="53" t="s">
        <v>295</v>
      </c>
      <c r="G14" s="49" t="s">
        <v>302</v>
      </c>
      <c r="H14" s="53" t="s">
        <v>303</v>
      </c>
      <c r="I14" s="53" t="s">
        <v>298</v>
      </c>
      <c r="J14" s="54" t="s">
        <v>326</v>
      </c>
    </row>
    <row r="15" ht="47.25" customHeight="1" spans="1:10">
      <c r="A15" s="106" t="s">
        <v>265</v>
      </c>
      <c r="B15" s="53" t="s">
        <v>291</v>
      </c>
      <c r="C15" s="53" t="s">
        <v>323</v>
      </c>
      <c r="D15" s="53" t="s">
        <v>324</v>
      </c>
      <c r="E15" s="49" t="s">
        <v>327</v>
      </c>
      <c r="F15" s="53" t="s">
        <v>295</v>
      </c>
      <c r="G15" s="49" t="s">
        <v>302</v>
      </c>
      <c r="H15" s="53" t="s">
        <v>303</v>
      </c>
      <c r="I15" s="53" t="s">
        <v>298</v>
      </c>
      <c r="J15" s="54" t="s">
        <v>328</v>
      </c>
    </row>
    <row r="16" ht="47.25" customHeight="1" spans="1:10">
      <c r="A16" s="106" t="s">
        <v>265</v>
      </c>
      <c r="B16" s="53" t="s">
        <v>291</v>
      </c>
      <c r="C16" s="53" t="s">
        <v>329</v>
      </c>
      <c r="D16" s="53" t="s">
        <v>330</v>
      </c>
      <c r="E16" s="49" t="s">
        <v>331</v>
      </c>
      <c r="F16" s="53" t="s">
        <v>332</v>
      </c>
      <c r="G16" s="49" t="s">
        <v>333</v>
      </c>
      <c r="H16" s="53" t="s">
        <v>303</v>
      </c>
      <c r="I16" s="53" t="s">
        <v>298</v>
      </c>
      <c r="J16" s="54" t="s">
        <v>334</v>
      </c>
    </row>
    <row r="17" ht="47.25" customHeight="1" spans="1:10">
      <c r="A17" s="106" t="s">
        <v>259</v>
      </c>
      <c r="B17" s="53" t="s">
        <v>335</v>
      </c>
      <c r="C17" s="53" t="s">
        <v>292</v>
      </c>
      <c r="D17" s="53" t="s">
        <v>293</v>
      </c>
      <c r="E17" s="49" t="s">
        <v>336</v>
      </c>
      <c r="F17" s="53" t="s">
        <v>295</v>
      </c>
      <c r="G17" s="49" t="s">
        <v>309</v>
      </c>
      <c r="H17" s="53" t="s">
        <v>337</v>
      </c>
      <c r="I17" s="53" t="s">
        <v>298</v>
      </c>
      <c r="J17" s="54" t="s">
        <v>338</v>
      </c>
    </row>
    <row r="18" ht="47.25" customHeight="1" spans="1:10">
      <c r="A18" s="106" t="s">
        <v>259</v>
      </c>
      <c r="B18" s="53" t="s">
        <v>335</v>
      </c>
      <c r="C18" s="53" t="s">
        <v>292</v>
      </c>
      <c r="D18" s="53" t="s">
        <v>293</v>
      </c>
      <c r="E18" s="49" t="s">
        <v>339</v>
      </c>
      <c r="F18" s="53" t="s">
        <v>295</v>
      </c>
      <c r="G18" s="49" t="s">
        <v>116</v>
      </c>
      <c r="H18" s="53" t="s">
        <v>340</v>
      </c>
      <c r="I18" s="53" t="s">
        <v>298</v>
      </c>
      <c r="J18" s="54" t="s">
        <v>341</v>
      </c>
    </row>
    <row r="19" ht="47.25" customHeight="1" spans="1:10">
      <c r="A19" s="106" t="s">
        <v>259</v>
      </c>
      <c r="B19" s="53" t="s">
        <v>335</v>
      </c>
      <c r="C19" s="53" t="s">
        <v>292</v>
      </c>
      <c r="D19" s="53" t="s">
        <v>307</v>
      </c>
      <c r="E19" s="49" t="s">
        <v>342</v>
      </c>
      <c r="F19" s="53" t="s">
        <v>295</v>
      </c>
      <c r="G19" s="49" t="s">
        <v>343</v>
      </c>
      <c r="H19" s="53" t="s">
        <v>340</v>
      </c>
      <c r="I19" s="53" t="s">
        <v>298</v>
      </c>
      <c r="J19" s="54" t="s">
        <v>344</v>
      </c>
    </row>
    <row r="20" ht="47.25" customHeight="1" spans="1:10">
      <c r="A20" s="106" t="s">
        <v>259</v>
      </c>
      <c r="B20" s="53" t="s">
        <v>335</v>
      </c>
      <c r="C20" s="53" t="s">
        <v>292</v>
      </c>
      <c r="D20" s="53" t="s">
        <v>345</v>
      </c>
      <c r="E20" s="49" t="s">
        <v>346</v>
      </c>
      <c r="F20" s="53" t="s">
        <v>332</v>
      </c>
      <c r="G20" s="49" t="s">
        <v>347</v>
      </c>
      <c r="H20" s="53" t="s">
        <v>348</v>
      </c>
      <c r="I20" s="53" t="s">
        <v>298</v>
      </c>
      <c r="J20" s="54" t="s">
        <v>349</v>
      </c>
    </row>
    <row r="21" ht="47.25" customHeight="1" spans="1:10">
      <c r="A21" s="106" t="s">
        <v>259</v>
      </c>
      <c r="B21" s="53" t="s">
        <v>335</v>
      </c>
      <c r="C21" s="53" t="s">
        <v>313</v>
      </c>
      <c r="D21" s="53" t="s">
        <v>314</v>
      </c>
      <c r="E21" s="49" t="s">
        <v>350</v>
      </c>
      <c r="F21" s="53" t="s">
        <v>295</v>
      </c>
      <c r="G21" s="49" t="s">
        <v>351</v>
      </c>
      <c r="H21" s="53" t="s">
        <v>297</v>
      </c>
      <c r="I21" s="53" t="s">
        <v>298</v>
      </c>
      <c r="J21" s="54" t="s">
        <v>352</v>
      </c>
    </row>
    <row r="22" ht="47.25" customHeight="1" spans="1:10">
      <c r="A22" s="106" t="s">
        <v>259</v>
      </c>
      <c r="B22" s="53" t="s">
        <v>335</v>
      </c>
      <c r="C22" s="53" t="s">
        <v>323</v>
      </c>
      <c r="D22" s="53" t="s">
        <v>324</v>
      </c>
      <c r="E22" s="49" t="s">
        <v>353</v>
      </c>
      <c r="F22" s="53" t="s">
        <v>295</v>
      </c>
      <c r="G22" s="49" t="s">
        <v>309</v>
      </c>
      <c r="H22" s="53" t="s">
        <v>303</v>
      </c>
      <c r="I22" s="53" t="s">
        <v>298</v>
      </c>
      <c r="J22" s="54" t="s">
        <v>354</v>
      </c>
    </row>
    <row r="23" ht="47.25" customHeight="1" spans="1:10">
      <c r="A23" s="106" t="s">
        <v>228</v>
      </c>
      <c r="B23" s="53" t="s">
        <v>355</v>
      </c>
      <c r="C23" s="53" t="s">
        <v>292</v>
      </c>
      <c r="D23" s="53" t="s">
        <v>293</v>
      </c>
      <c r="E23" s="49" t="s">
        <v>356</v>
      </c>
      <c r="F23" s="53" t="s">
        <v>295</v>
      </c>
      <c r="G23" s="49" t="s">
        <v>296</v>
      </c>
      <c r="H23" s="53" t="s">
        <v>316</v>
      </c>
      <c r="I23" s="53" t="s">
        <v>298</v>
      </c>
      <c r="J23" s="54" t="s">
        <v>357</v>
      </c>
    </row>
    <row r="24" ht="47.25" customHeight="1" spans="1:10">
      <c r="A24" s="106" t="s">
        <v>228</v>
      </c>
      <c r="B24" s="53" t="s">
        <v>355</v>
      </c>
      <c r="C24" s="53" t="s">
        <v>292</v>
      </c>
      <c r="D24" s="53" t="s">
        <v>307</v>
      </c>
      <c r="E24" s="49" t="s">
        <v>358</v>
      </c>
      <c r="F24" s="53" t="s">
        <v>295</v>
      </c>
      <c r="G24" s="49" t="s">
        <v>359</v>
      </c>
      <c r="H24" s="53" t="s">
        <v>303</v>
      </c>
      <c r="I24" s="53" t="s">
        <v>298</v>
      </c>
      <c r="J24" s="54" t="s">
        <v>360</v>
      </c>
    </row>
    <row r="25" ht="47.25" customHeight="1" spans="1:10">
      <c r="A25" s="106" t="s">
        <v>228</v>
      </c>
      <c r="B25" s="53" t="s">
        <v>355</v>
      </c>
      <c r="C25" s="53" t="s">
        <v>292</v>
      </c>
      <c r="D25" s="53" t="s">
        <v>345</v>
      </c>
      <c r="E25" s="49" t="s">
        <v>361</v>
      </c>
      <c r="F25" s="53" t="s">
        <v>301</v>
      </c>
      <c r="G25" s="49" t="s">
        <v>309</v>
      </c>
      <c r="H25" s="53" t="s">
        <v>303</v>
      </c>
      <c r="I25" s="53" t="s">
        <v>298</v>
      </c>
      <c r="J25" s="54" t="s">
        <v>362</v>
      </c>
    </row>
    <row r="26" ht="47.25" customHeight="1" spans="1:10">
      <c r="A26" s="106" t="s">
        <v>228</v>
      </c>
      <c r="B26" s="53" t="s">
        <v>355</v>
      </c>
      <c r="C26" s="53" t="s">
        <v>313</v>
      </c>
      <c r="D26" s="53" t="s">
        <v>363</v>
      </c>
      <c r="E26" s="49" t="s">
        <v>364</v>
      </c>
      <c r="F26" s="53" t="s">
        <v>295</v>
      </c>
      <c r="G26" s="49" t="s">
        <v>296</v>
      </c>
      <c r="H26" s="53" t="s">
        <v>365</v>
      </c>
      <c r="I26" s="53" t="s">
        <v>298</v>
      </c>
      <c r="J26" s="54" t="s">
        <v>366</v>
      </c>
    </row>
    <row r="27" ht="47.25" customHeight="1" spans="1:10">
      <c r="A27" s="106" t="s">
        <v>228</v>
      </c>
      <c r="B27" s="53" t="s">
        <v>355</v>
      </c>
      <c r="C27" s="53" t="s">
        <v>313</v>
      </c>
      <c r="D27" s="53" t="s">
        <v>314</v>
      </c>
      <c r="E27" s="49" t="s">
        <v>367</v>
      </c>
      <c r="F27" s="53" t="s">
        <v>301</v>
      </c>
      <c r="G27" s="49" t="s">
        <v>368</v>
      </c>
      <c r="H27" s="53"/>
      <c r="I27" s="53" t="s">
        <v>369</v>
      </c>
      <c r="J27" s="54" t="s">
        <v>370</v>
      </c>
    </row>
    <row r="28" ht="47.25" customHeight="1" spans="1:10">
      <c r="A28" s="106" t="s">
        <v>228</v>
      </c>
      <c r="B28" s="53" t="s">
        <v>355</v>
      </c>
      <c r="C28" s="53" t="s">
        <v>323</v>
      </c>
      <c r="D28" s="53" t="s">
        <v>324</v>
      </c>
      <c r="E28" s="49" t="s">
        <v>371</v>
      </c>
      <c r="F28" s="53" t="s">
        <v>295</v>
      </c>
      <c r="G28" s="49" t="s">
        <v>302</v>
      </c>
      <c r="H28" s="53" t="s">
        <v>303</v>
      </c>
      <c r="I28" s="53" t="s">
        <v>298</v>
      </c>
      <c r="J28" s="54" t="s">
        <v>372</v>
      </c>
    </row>
  </sheetData>
  <mergeCells count="8">
    <mergeCell ref="A2:J2"/>
    <mergeCell ref="A3:H3"/>
    <mergeCell ref="A7:A16"/>
    <mergeCell ref="A17:A22"/>
    <mergeCell ref="A23:A28"/>
    <mergeCell ref="B7:B16"/>
    <mergeCell ref="B17:B22"/>
    <mergeCell ref="B23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x'x'z'x</cp:lastModifiedBy>
  <dcterms:created xsi:type="dcterms:W3CDTF">2026-02-25T13:16:00Z</dcterms:created>
  <dcterms:modified xsi:type="dcterms:W3CDTF">2026-02-26T04:00:55Z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5C0DA23A4554435FBC10E761B83446F2_12</vt:lpwstr>
  </property>
  <property fmtid="{D5CDD505-2E9C-101B-9397-08002B2CF9AE}" pid="3" name="KSOProductBuildVer">
    <vt:lpwstr>2052-12.1.0.23542</vt:lpwstr>
  </property>
</Properties>
</file>