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<sst xmlns="http://schemas.openxmlformats.org/spreadsheetml/2006/main" count="1614" uniqueCount="512">
  <si>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</si>
  <si>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</si>
  <si>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</si>
  <si>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</si>
  <si>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</si>
  <si>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</si>
  <si>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</si>
  <si>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</si>
  <si>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</si>
  <si>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</si>
  <si>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</si>
  <si>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</si>
  <si>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</si>
  <si>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</si>
  <si>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</si>
  <si>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</si>
  <si>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</si>
  <si>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</si>
  <si>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</si>
  <si>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</si>
  <si>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</si>
  <si>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</si>
  <si>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</si>
  <si>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</si>
  <si>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</si>
  <si>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</si>
  <si>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</si>
  <si>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</si>
  <si>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</si>
  <si>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</si>
  <si>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</si>
  <si>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</si>
  <si>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</si>
  <si>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</si>
  <si>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</si>
  <si>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</si>
  <si>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</si>
  <si>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</si>
  <si>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</si>
  <si>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</si>
  <si>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</si>
  <si>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</si>
  <si>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</si>
  <si>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</si>
  <si>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</si>
  <si>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105050</t>
  </si>
  <si>
    <t>云南文化艺术职业学院（云南省艺术学校）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</si>
  <si>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</si>
  <si>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</si>
  <si>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</si>
  <si>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</si>
  <si>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</si>
  <si>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</si>
  <si>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</si>
  <si>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</si>
  <si>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</si>
  <si>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</si>
  <si>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</si>
  <si>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</si>
  <si>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</si>
  <si>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</si>
  <si>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</si>
  <si>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20123</t>
  </si>
  <si>
    <t>民族事务</t>
  </si>
  <si>
    <t>2012304</t>
  </si>
  <si>
    <t>民族工作专项</t>
  </si>
  <si>
    <t>205</t>
  </si>
  <si>
    <t>教育支出</t>
  </si>
  <si>
    <t>20503</t>
  </si>
  <si>
    <t>职业教育</t>
  </si>
  <si>
    <t>2050302</t>
  </si>
  <si>
    <t>中等职业教育</t>
  </si>
  <si>
    <t>2050305</t>
  </si>
  <si>
    <t>高等职业教育</t>
  </si>
  <si>
    <t>207</t>
  </si>
  <si>
    <t>文化旅游体育与传媒支出</t>
  </si>
  <si>
    <t>20701</t>
  </si>
  <si>
    <t>文化和旅游</t>
  </si>
  <si>
    <t>2070111</t>
  </si>
  <si>
    <t>文化创作与保护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</si>
  <si>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</si>
  <si>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</si>
  <si>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</si>
  <si>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</si>
  <si>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</si>
  <si>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</si>
  <si>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</si>
  <si>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</si>
  <si>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</si>
  <si>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</si>
  <si>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</si>
  <si>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</si>
  <si>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</si>
  <si>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</si>
  <si>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</si>
  <si>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</si>
  <si>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</si>
  <si>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</si>
  <si>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</si>
  <si>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</si>
  <si>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</si>
  <si>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</si>
  <si>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</si>
  <si>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</si>
  <si>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</si>
  <si>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</si>
  <si>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</si>
  <si>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</si>
  <si>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</si>
  <si>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</si>
  <si>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</si>
  <si>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</si>
  <si>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</si>
  <si>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</si>
  <si>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</si>
  <si>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</si>
  <si>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</si>
  <si>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</si>
  <si>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</si>
  <si>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</si>
  <si>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</si>
  <si>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</si>
  <si>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</si>
  <si>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</si>
  <si>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</si>
  <si>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</si>
  <si>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</si>
  <si>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</si>
  <si>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</si>
  <si>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</si>
  <si>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</si>
  <si>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</si>
  <si>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</si>
  <si>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</si>
  <si>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</si>
  <si>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</si>
  <si>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</si>
  <si>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</si>
  <si>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</si>
  <si>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</si>
  <si>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</si>
  <si>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</si>
  <si>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</si>
  <si>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</si>
  <si>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</si>
  <si>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</si>
  <si>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</si>
  <si>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</si>
  <si>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</si>
  <si>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</si>
  <si>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</si>
  <si>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</si>
  <si>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</si>
  <si>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</si>
  <si>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530000210000000025880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</si>
  <si>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</si>
  <si>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</si>
  <si>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</si>
  <si>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</si>
  <si>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</si>
  <si>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</si>
  <si>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</si>
  <si>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530000210000000025881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</si>
  <si>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</si>
  <si>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</si>
  <si>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</si>
  <si>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</si>
  <si>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</si>
  <si>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</si>
  <si>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</si>
  <si>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</si>
  <si>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</si>
  <si>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</si>
  <si>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</si>
  <si>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530000210000000025882</t>
  </si>
  <si>
    <t>社会保障缴费（职业年金单位缴费）</t>
  </si>
  <si>
    <t>30109</t>
  </si>
  <si>
    <t>职业年金缴费</t>
  </si>
  <si>
    <t>530000210000000025883</t>
  </si>
  <si>
    <t>30113</t>
  </si>
  <si>
    <t>530000210000000025884</t>
  </si>
  <si>
    <t>对个人和家庭的补助</t>
  </si>
  <si>
    <t>30305</t>
  </si>
  <si>
    <t>生活补助</t>
  </si>
  <si>
    <t>30399</t>
  </si>
  <si>
    <t>其他对个人和家庭的补助</t>
  </si>
  <si>
    <t>530000210000000025886</t>
  </si>
  <si>
    <t>公车购置及运维费</t>
  </si>
  <si>
    <t>30231</t>
  </si>
  <si>
    <t>公务用车运行维护费</t>
  </si>
  <si>
    <t>530000210000000025888</t>
  </si>
  <si>
    <t>30217</t>
  </si>
  <si>
    <t>530000210000000025890</t>
  </si>
  <si>
    <t>工会经费</t>
  </si>
  <si>
    <t>30228</t>
  </si>
  <si>
    <t>530000210000000025891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</si>
  <si>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</si>
  <si>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</si>
  <si>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</si>
  <si>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</si>
  <si>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</si>
  <si>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</si>
  <si>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</si>
  <si>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</si>
  <si>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</si>
  <si>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</si>
  <si>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</si>
  <si>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</si>
  <si>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</si>
  <si>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</si>
  <si>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</si>
  <si>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</si>
  <si>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</si>
  <si>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</si>
  <si>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</si>
  <si>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</si>
  <si>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</si>
  <si>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</si>
  <si>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</si>
  <si>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</si>
  <si>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</si>
  <si>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</si>
  <si>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</si>
  <si>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30229</t>
  </si>
  <si>
    <t>福利费</t>
  </si>
  <si>
    <t>30240</t>
  </si>
  <si>
    <t>税金及附加费用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</si>
  <si>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</si>
  <si>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</si>
  <si>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</si>
  <si>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</si>
  <si>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</si>
  <si>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</si>
  <si>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</si>
  <si>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</si>
  <si>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530000231100001086239</t>
  </si>
  <si>
    <t>其他人员支出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</si>
  <si>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</si>
  <si>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</si>
  <si>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</si>
  <si>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</si>
  <si>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</si>
  <si>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</si>
  <si>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</si>
  <si>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</si>
  <si>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2023—2024学年迪庆州怒江州中等职业教育农村学生全覆盖补助经费</t>
  </si>
  <si>
    <t>民生类</t>
  </si>
  <si>
    <t>530000241100003285992</t>
  </si>
  <si>
    <t>30308</t>
  </si>
  <si>
    <t>助学金</t>
  </si>
  <si>
    <t>2024年度省文艺精品创作专项扶持项目资金</t>
  </si>
  <si>
    <t>事业发展类</t>
  </si>
  <si>
    <t>530000241100003177125</t>
  </si>
  <si>
    <t>2024年民族文化教育专项资金</t>
  </si>
  <si>
    <t>专项业务类</t>
  </si>
  <si>
    <t>530000241100002826603</t>
  </si>
  <si>
    <t>2024年现代职业教育质量提升计划专项资金</t>
  </si>
  <si>
    <t>530000241100003009266</t>
  </si>
  <si>
    <t>31099</t>
  </si>
  <si>
    <t>其他资本性支出</t>
  </si>
  <si>
    <t>2024年学生资助补助（中央）资金</t>
  </si>
  <si>
    <t>530000241100002460864</t>
  </si>
  <si>
    <t>2024年云南省省级学生资助补助专项资金</t>
  </si>
  <si>
    <t>530000241100002997316</t>
  </si>
  <si>
    <t>高等职业教育生均省级专项资金</t>
  </si>
  <si>
    <t>530000231100001888894</t>
  </si>
  <si>
    <t>全国学校体育美育改革试验区建设专项资金</t>
  </si>
  <si>
    <t>530000241100003024969</t>
  </si>
  <si>
    <t>学生资助省级专项资金</t>
  </si>
  <si>
    <t>530000241100003003781</t>
  </si>
  <si>
    <t>云南省民族中等专业学校2024年学生资助补助（中央）资金</t>
  </si>
  <si>
    <t>530000241100003297719</t>
  </si>
  <si>
    <t>云南省民族中等专业学校学生资助省级专项资金</t>
  </si>
  <si>
    <t>530000241100003298800</t>
  </si>
  <si>
    <t>云南艺术基金2023年度资助项目资金</t>
  </si>
  <si>
    <t>530000241100002822929</t>
  </si>
  <si>
    <t>支持学校建设发展专项资金</t>
  </si>
  <si>
    <t>530000221100000154676</t>
  </si>
  <si>
    <t>30204</t>
  </si>
  <si>
    <t>手续费</t>
  </si>
  <si>
    <t>30212</t>
  </si>
  <si>
    <t>因公出国（境）费用</t>
  </si>
  <si>
    <t>30701</t>
  </si>
  <si>
    <t>国内债务付息</t>
  </si>
  <si>
    <t>30702</t>
  </si>
  <si>
    <t>国外债务付息</t>
  </si>
  <si>
    <t>职业教育专项资金</t>
  </si>
  <si>
    <t>530000241100003254129</t>
  </si>
  <si>
    <t>31001</t>
  </si>
  <si>
    <t>房屋建筑物购建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</si>
  <si>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</si>
  <si>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</si>
  <si>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</si>
  <si>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</si>
  <si>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</si>
  <si>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</si>
  <si>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</si>
  <si>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</si>
  <si>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</si>
  <si>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</si>
  <si>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</si>
  <si>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</si>
  <si>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遵照国家财务规章制度、法律法规，围绕学院发展战略思路开展工作，为学院发展战略提供资金保障。按照“以收定支、开源节流”原则，做好学院资金预算及决算，完善财务管理制度，提升财务管理和资金筹措能力，构建学院财务管理内部控制体系;加强收支管理和审计监督，严肃学院财经纪律，执行财务管理制度，管好资金、用好资金、盘活资金，提高资金使用率及周转率，做好资金安全管理和资金收支工作。前期学校应建设举债，2025年度按照借款合同约定按时还款，2025年学院有联合办学项目，依据合同约定做好资金支持保障工作；学院2025年度完善学校建设，把有限的资金发挥最大作用，加强经济管理，保障建设发展经费支持。</t>
  </si>
  <si>
    <t>产出指标</t>
  </si>
  <si>
    <t>数量指标</t>
  </si>
  <si>
    <t>获补对象数</t>
  </si>
  <si>
    <t>&gt;=</t>
  </si>
  <si>
    <t>500</t>
  </si>
  <si>
    <t>人(人次、家)</t>
  </si>
  <si>
    <t>定量指标</t>
  </si>
  <si>
    <t>反映获补助人员、企业的数量情况，也适用补贴、资助等形式的补助。</t>
  </si>
  <si>
    <t>贷款违约率</t>
  </si>
  <si>
    <t>&lt;=</t>
  </si>
  <si>
    <t>%</t>
  </si>
  <si>
    <t>反映学校贷款在规定时限内偿还本金和利息的情况。
贷款违约率=[1-（本年度收到偿还的本金及利息/本年度应收到的本金及利息）]*100%</t>
  </si>
  <si>
    <t>配套设施完成率</t>
  </si>
  <si>
    <t>85</t>
  </si>
  <si>
    <t>反映配套设施完成情况。
配套设施完成率=（按计划完成配套设施的工程量/计划完成配套设施工程量）*100%。</t>
  </si>
  <si>
    <t>质量指标</t>
  </si>
  <si>
    <t>获补对象准确率</t>
  </si>
  <si>
    <t>90</t>
  </si>
  <si>
    <t>反映获补助对象认定的准确性情况。
获补对象准确率=抽检符合标准的补助对象数/抽检实际补助对象数*100%</t>
  </si>
  <si>
    <t>竣工验收合格率</t>
  </si>
  <si>
    <t>反映项目验收情况。
竣工验收合格率=（验收合格单元工程数量/完工单元工程总数）×100%。</t>
  </si>
  <si>
    <t>还款及时率</t>
  </si>
  <si>
    <t>贷款资金还款及时率=当期实际归还银行贷款数额/当期应当归还银行贷款数额*100%</t>
  </si>
  <si>
    <t>效益指标</t>
  </si>
  <si>
    <t>社会效益</t>
  </si>
  <si>
    <t>校企合作增加就业岗位</t>
  </si>
  <si>
    <t>=</t>
  </si>
  <si>
    <t>显著增加</t>
  </si>
  <si>
    <t>人次</t>
  </si>
  <si>
    <t>定性指标</t>
  </si>
  <si>
    <t>反映我校校企合作为社会为企业带来经济效益</t>
  </si>
  <si>
    <t>可持续影响</t>
  </si>
  <si>
    <t>可持续影响年限</t>
  </si>
  <si>
    <t>年</t>
  </si>
  <si>
    <t>反映项目的适用和使用性影响年限数。</t>
  </si>
  <si>
    <t>满意度指标</t>
  </si>
  <si>
    <t>服务对象满意度</t>
  </si>
  <si>
    <t>群众及师生满意度</t>
  </si>
  <si>
    <t>群众及师生的满意程度。满意度=（抽样调查结果满意统计数/发放问卷调查数）*100%。</t>
  </si>
  <si>
    <t>学生满意度</t>
  </si>
  <si>
    <t>80</t>
  </si>
  <si>
    <t>反映学生对项目实施过程、效果的满意程度。满意度=（抽样调查结果满意统计数/发放问卷调查数）*100%。</t>
  </si>
  <si>
    <t>1.按时发放教职工工资及绩效工资，保障合同工及劳务派遣人员收入，保证学院正常运转。   2.开展好绩效考核工作，执行优绩优酬的原则。</t>
  </si>
  <si>
    <t>工资发放人数</t>
  </si>
  <si>
    <t>41</t>
  </si>
  <si>
    <t>反映合同工及劳务派遣人员工资发放的数量情况</t>
  </si>
  <si>
    <t>兑现准确率</t>
  </si>
  <si>
    <t>95</t>
  </si>
  <si>
    <t>反映工资准确发放的情况。
工资兑现准确率=工资兑付额/应付额*100%</t>
  </si>
  <si>
    <t>时效指标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</si>
  <si>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</si>
  <si>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</si>
  <si>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</si>
  <si>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</si>
  <si>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5000</t>
  </si>
  <si>
    <t>元</t>
  </si>
  <si>
    <t>反映补助带动人均增收的情况。</t>
  </si>
  <si>
    <t>生活状况改善</t>
  </si>
  <si>
    <t>显著改善</t>
  </si>
  <si>
    <t>反映工资收入促进合同工和劳务派遣人员生活状况改善的情况。</t>
  </si>
  <si>
    <t>受益对象满意度</t>
  </si>
  <si>
    <t>反映获工资收入对象的满意程度。</t>
  </si>
  <si>
    <t>预算06表</t>
  </si>
  <si>
    <t>2025年部门政府性基金预算支出预算表</t>
  </si>
  <si>
    <t>政府性基金预算支出</t>
  </si>
  <si>
    <t>备注：云南文化艺术职业学院（云南省艺术学校）无政府性基金预算支出，故本表为空表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</si>
  <si>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</si>
  <si>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</si>
  <si>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</si>
  <si>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</si>
  <si>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</si>
  <si>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</si>
  <si>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</si>
  <si>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</si>
  <si>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</si>
  <si>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</si>
  <si>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</si>
  <si>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</si>
  <si>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</t>
  </si>
  <si>
    <t>C23120301 车辆维修和保养服务</t>
  </si>
  <si>
    <t>车辆保险</t>
  </si>
  <si>
    <t>C1804010201 机动车保险服务</t>
  </si>
  <si>
    <t>安全服务</t>
  </si>
  <si>
    <t>C05040300 保安服务</t>
  </si>
  <si>
    <t>便携式计算机</t>
  </si>
  <si>
    <t>A02010108 便携式计算机</t>
  </si>
  <si>
    <t>台</t>
  </si>
  <si>
    <t>触控一体机</t>
  </si>
  <si>
    <t>A02020800 触控一体机</t>
  </si>
  <si>
    <t>打印机</t>
  </si>
  <si>
    <t>A02021000 打印机</t>
  </si>
  <si>
    <t>多功能一体机</t>
  </si>
  <si>
    <t>A02020400 多功能一体机</t>
  </si>
  <si>
    <t>服务器</t>
  </si>
  <si>
    <t>A02010104 服务器</t>
  </si>
  <si>
    <t>项</t>
  </si>
  <si>
    <t>基础软件</t>
  </si>
  <si>
    <t>A08060301 基础软件</t>
  </si>
  <si>
    <t>套</t>
  </si>
  <si>
    <t>家具</t>
  </si>
  <si>
    <t>A05010000 家具</t>
  </si>
  <si>
    <t>批</t>
  </si>
  <si>
    <t>档案馆配套设备</t>
  </si>
  <si>
    <t>A05010599 其他柜类</t>
  </si>
  <si>
    <t>台式计算机</t>
  </si>
  <si>
    <t>A02010105 台式计算机</t>
  </si>
  <si>
    <t>档案馆建设服务</t>
  </si>
  <si>
    <t>C06030300 图书馆和档案馆服务</t>
  </si>
  <si>
    <t>网络接入服务</t>
  </si>
  <si>
    <t>C17010200 网络接入服务</t>
  </si>
  <si>
    <t>物业管理服务</t>
  </si>
  <si>
    <t>C21040000 物业管理服务</t>
  </si>
  <si>
    <t>外墙建设</t>
  </si>
  <si>
    <t>B08000000 修缮工程</t>
  </si>
  <si>
    <t>校园维修维护</t>
  </si>
  <si>
    <t>印刷服务</t>
  </si>
  <si>
    <t>C23090100 印刷服务</t>
  </si>
  <si>
    <t>预算08表</t>
  </si>
  <si>
    <t>2025年部门政府购买服务预算表</t>
  </si>
  <si>
    <t>政府购买服务项目</t>
  </si>
  <si>
    <t>政府购买服务目录</t>
  </si>
  <si>
    <t>备注：云南文化艺术职业学院（云南省艺术学校）2025年度无政府购买服务，故本表为空表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</si>
  <si>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</si>
  <si>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</si>
  <si>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</si>
  <si>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</si>
  <si>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</si>
  <si>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</si>
  <si>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</si>
  <si>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</si>
  <si>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</si>
  <si>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</si>
  <si>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</si>
  <si>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</si>
  <si>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</si>
  <si>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</si>
  <si>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</si>
  <si>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</si>
  <si>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</si>
  <si>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</si>
  <si>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</si>
  <si>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</si>
  <si>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</si>
  <si>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</si>
  <si>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</si>
  <si>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</si>
  <si>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备注：云南文化艺术职业学院（云南省艺术学校）无对下转移支付，故本表为空表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</si>
  <si>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</si>
  <si>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</si>
  <si>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</si>
  <si>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</si>
  <si>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</si>
  <si>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</si>
  <si>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</si>
  <si>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</si>
  <si>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</si>
  <si>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</si>
  <si>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</si>
  <si>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</si>
  <si>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</si>
  <si>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</si>
  <si>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教学用台式机</t>
  </si>
  <si>
    <t>台式机</t>
  </si>
  <si>
    <t>教学笔记本电脑</t>
  </si>
  <si>
    <t>A02010508 移动存储设备</t>
  </si>
  <si>
    <t>移动硬盘</t>
  </si>
  <si>
    <t>个</t>
  </si>
  <si>
    <t>A02019900 其他信息化设备</t>
  </si>
  <si>
    <t>党建盒子</t>
  </si>
  <si>
    <t>A02049900 其他图书档案设备</t>
  </si>
  <si>
    <t>档案整理设备</t>
  </si>
  <si>
    <t>A02450100 乐器</t>
  </si>
  <si>
    <t>乐器器材</t>
  </si>
  <si>
    <t>A02450300 舞台设备</t>
  </si>
  <si>
    <t>舞台设备</t>
  </si>
  <si>
    <t>A02459900 其他文艺设备</t>
  </si>
  <si>
    <t>舞台道具</t>
  </si>
  <si>
    <t>家具和用品</t>
  </si>
  <si>
    <t>A05010204 茶几</t>
  </si>
  <si>
    <t>小茶几</t>
  </si>
  <si>
    <t>张</t>
  </si>
  <si>
    <t>A05010401 三人沙发</t>
  </si>
  <si>
    <t>长沙发</t>
  </si>
  <si>
    <t>组</t>
  </si>
  <si>
    <t>A05010502 文件柜</t>
  </si>
  <si>
    <t>文件柜（学生资料）</t>
  </si>
  <si>
    <t>A05010504 保密柜</t>
  </si>
  <si>
    <t>保险柜</t>
  </si>
  <si>
    <t>档案柜</t>
  </si>
  <si>
    <t>A05010602 金属质架类</t>
  </si>
  <si>
    <t>书架</t>
  </si>
  <si>
    <t>图书置架</t>
  </si>
  <si>
    <t>无形资产</t>
  </si>
  <si>
    <t>A08060303 应用软件</t>
  </si>
  <si>
    <t>办公软件</t>
  </si>
  <si>
    <t>设备运维管理平台</t>
  </si>
  <si>
    <t>预算11表</t>
  </si>
  <si>
    <t>2025年中央转移支付补助项目支出预算表</t>
  </si>
  <si>
    <t>上级补助</t>
  </si>
  <si>
    <t>2025年现代职业教育质量提升计划资金</t>
  </si>
  <si>
    <t>提前下达2025年学生资助补助经费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</si>
  <si>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</si>
  <si>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</si>
  <si>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</si>
  <si>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</si>
  <si>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</si>
  <si>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</si>
  <si>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</si>
  <si>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备注：云南文化艺术职业学院（云南省艺术学校）项目支出中无中期规划预算，故本表为空表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</si>
</sst>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9" fontId="5" fillId="0" borderId="7" xfId="50" applyFo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C15" sqref="C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2" t="s">
        <v>1</v>
      </c>
      <c r="B2" s="163"/>
      <c r="C2" s="163"/>
      <c r="D2" s="163"/>
    </row>
    <row r="3" ht="21" customHeight="1" spans="1:4">
      <c r="A3" s="88" t="str">
        <f>"单位名称："&amp;"云南文化艺术职业学院（云南省艺术学校）"</f>
        <v>单位名称：云南文化艺术职业学院（云南省艺术学校）</v>
      </c>
      <c r="B3" s="129"/>
      <c r="C3" s="129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0" t="s">
        <v>8</v>
      </c>
      <c r="B7" s="116">
        <v>130012300</v>
      </c>
      <c r="C7" s="29" t="str">
        <f>"一"&amp;"、"&amp;"一般公共服务支出"</f>
        <v>一、一般公共服务支出</v>
      </c>
      <c r="D7" s="116">
        <v>20898.72</v>
      </c>
    </row>
    <row r="8" ht="25.4" customHeight="1" spans="1:4">
      <c r="A8" s="140" t="s">
        <v>9</v>
      </c>
      <c r="B8" s="116"/>
      <c r="C8" s="29" t="str">
        <f>"二"&amp;"、"&amp;"教育支出"</f>
        <v>二、教育支出</v>
      </c>
      <c r="D8" s="116">
        <v>272827517.62</v>
      </c>
    </row>
    <row r="9" ht="25.4" customHeight="1" spans="1:4">
      <c r="A9" s="140" t="s">
        <v>10</v>
      </c>
      <c r="B9" s="116"/>
      <c r="C9" s="29" t="str">
        <f>"三"&amp;"、"&amp;"文化旅游体育与传媒支出"</f>
        <v>三、文化旅游体育与传媒支出</v>
      </c>
      <c r="D9" s="116">
        <v>50208.2</v>
      </c>
    </row>
    <row r="10" ht="25.4" customHeight="1" spans="1:4">
      <c r="A10" s="140" t="s">
        <v>11</v>
      </c>
      <c r="B10" s="87">
        <v>100000000</v>
      </c>
      <c r="C10" s="29" t="str">
        <f>"四"&amp;"、"&amp;"社会保障和就业支出"</f>
        <v>四、社会保障和就业支出</v>
      </c>
      <c r="D10" s="116">
        <v>15141550</v>
      </c>
    </row>
    <row r="11" ht="25.4" customHeight="1" spans="1:4">
      <c r="A11" s="140" t="s">
        <v>12</v>
      </c>
      <c r="B11" s="116">
        <v>23000000</v>
      </c>
      <c r="C11" s="29" t="str">
        <f>"五"&amp;"、"&amp;"卫生健康支出"</f>
        <v>五、卫生健康支出</v>
      </c>
      <c r="D11" s="116">
        <v>10990000</v>
      </c>
    </row>
    <row r="12" ht="25.4" customHeight="1" spans="1:4">
      <c r="A12" s="140" t="s">
        <v>13</v>
      </c>
      <c r="B12" s="87"/>
      <c r="C12" s="29" t="str">
        <f>"六"&amp;"、"&amp;"住房保障支出"</f>
        <v>六、住房保障支出</v>
      </c>
      <c r="D12" s="116">
        <v>7500000</v>
      </c>
    </row>
    <row r="13" ht="25.4" customHeight="1" spans="1:4">
      <c r="A13" s="140" t="s">
        <v>14</v>
      </c>
      <c r="B13" s="87"/>
      <c r="C13" s="29"/>
      <c r="D13" s="116"/>
    </row>
    <row r="14" ht="25.4" customHeight="1" spans="1:4">
      <c r="A14" s="140" t="s">
        <v>15</v>
      </c>
      <c r="B14" s="87"/>
      <c r="C14" s="29"/>
      <c r="D14" s="116"/>
    </row>
    <row r="15" ht="25.4" customHeight="1" spans="1:4">
      <c r="A15" s="164" t="s">
        <v>16</v>
      </c>
      <c r="B15" s="87"/>
      <c r="C15" s="29"/>
      <c r="D15" s="116"/>
    </row>
    <row r="16" ht="25.4" customHeight="1" spans="1:4">
      <c r="A16" s="164" t="s">
        <v>17</v>
      </c>
      <c r="B16" s="116">
        <v>23000000</v>
      </c>
      <c r="C16" s="29"/>
      <c r="D16" s="116"/>
    </row>
    <row r="17" ht="25.4" customHeight="1" spans="1:4">
      <c r="A17" s="165" t="s">
        <v>18</v>
      </c>
      <c r="B17" s="136">
        <v>253012300</v>
      </c>
      <c r="C17" s="138" t="s">
        <v>19</v>
      </c>
      <c r="D17" s="136">
        <v>306530174.54</v>
      </c>
    </row>
    <row r="18" ht="25.4" customHeight="1" spans="1:4">
      <c r="A18" s="166" t="s">
        <v>20</v>
      </c>
      <c r="B18" s="136">
        <v>53517874.54</v>
      </c>
      <c r="C18" s="167" t="s">
        <v>21</v>
      </c>
      <c r="D18" s="168"/>
    </row>
    <row r="19" ht="25.4" customHeight="1" spans="1:4">
      <c r="A19" s="169" t="s">
        <v>22</v>
      </c>
      <c r="B19" s="116">
        <v>43517874.54</v>
      </c>
      <c r="C19" s="137" t="s">
        <v>22</v>
      </c>
      <c r="D19" s="87"/>
    </row>
    <row r="20" ht="25.4" customHeight="1" spans="1:4">
      <c r="A20" s="169" t="s">
        <v>23</v>
      </c>
      <c r="B20" s="116">
        <v>10000000</v>
      </c>
      <c r="C20" s="137" t="s">
        <v>24</v>
      </c>
      <c r="D20" s="87"/>
    </row>
    <row r="21" ht="25.4" customHeight="1" spans="1:4">
      <c r="A21" s="170" t="s">
        <v>25</v>
      </c>
      <c r="B21" s="136">
        <v>306530174.54</v>
      </c>
      <c r="C21" s="138" t="s">
        <v>26</v>
      </c>
      <c r="D21" s="132">
        <v>306530174.54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69.5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365</v>
      </c>
    </row>
    <row r="2" ht="28.5" customHeight="1" spans="1:6">
      <c r="A2" s="26" t="s">
        <v>366</v>
      </c>
      <c r="B2" s="26"/>
      <c r="C2" s="26"/>
      <c r="D2" s="26"/>
      <c r="E2" s="26"/>
      <c r="F2" s="26"/>
    </row>
    <row r="3" ht="15" customHeight="1" spans="1:6">
      <c r="A3" s="97" t="str">
        <f>"单位名称："&amp;"云南文化艺术职业学院（云南省艺术学校）"</f>
        <v>单位名称：云南文化艺术职业学院（云南省艺术学校）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139</v>
      </c>
      <c r="B4" s="9" t="s">
        <v>49</v>
      </c>
      <c r="C4" s="9" t="s">
        <v>50</v>
      </c>
      <c r="D4" s="15" t="s">
        <v>367</v>
      </c>
      <c r="E4" s="59"/>
      <c r="F4" s="59"/>
    </row>
    <row r="5" ht="30" customHeight="1" spans="1:6">
      <c r="A5" s="18"/>
      <c r="B5" s="18"/>
      <c r="C5" s="18"/>
      <c r="D5" s="15" t="s">
        <v>31</v>
      </c>
      <c r="E5" s="59" t="s">
        <v>58</v>
      </c>
      <c r="F5" s="59" t="s">
        <v>59</v>
      </c>
    </row>
    <row r="6" ht="16.5" customHeight="1" spans="1:6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0" t="s">
        <v>105</v>
      </c>
      <c r="B8" s="101"/>
      <c r="C8" s="101" t="s">
        <v>105</v>
      </c>
      <c r="D8" s="22"/>
      <c r="E8" s="22"/>
      <c r="F8" s="22"/>
    </row>
    <row r="10" customHeight="1" spans="1:1">
      <c r="A10" t="s">
        <v>368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1"/>
  <sheetViews>
    <sheetView showZeros="0" workbookViewId="0">
      <selection activeCell="A32" sqref="A32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95" t="s">
        <v>369</v>
      </c>
    </row>
    <row r="2" ht="27.75" customHeight="1" spans="1:17">
      <c r="A2" s="53" t="s">
        <v>370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88" t="str">
        <f>"单位名称："&amp;"云南文化艺术职业学院（云南省艺术学校）"</f>
        <v>单位名称：云南文化艺术职业学院（云南省艺术学校）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130</v>
      </c>
    </row>
    <row r="4" ht="15.75" customHeight="1" spans="1:17">
      <c r="A4" s="9" t="s">
        <v>371</v>
      </c>
      <c r="B4" s="64" t="s">
        <v>372</v>
      </c>
      <c r="C4" s="64" t="s">
        <v>373</v>
      </c>
      <c r="D4" s="64" t="s">
        <v>374</v>
      </c>
      <c r="E4" s="64" t="s">
        <v>375</v>
      </c>
      <c r="F4" s="64" t="s">
        <v>376</v>
      </c>
      <c r="G4" s="65" t="s">
        <v>146</v>
      </c>
      <c r="H4" s="65"/>
      <c r="I4" s="65"/>
      <c r="J4" s="65"/>
      <c r="K4" s="66"/>
      <c r="L4" s="65"/>
      <c r="M4" s="65"/>
      <c r="N4" s="65"/>
      <c r="O4" s="81"/>
      <c r="P4" s="66"/>
      <c r="Q4" s="82"/>
    </row>
    <row r="5" ht="17.25" customHeight="1" spans="1:17">
      <c r="A5" s="14"/>
      <c r="B5" s="67"/>
      <c r="C5" s="67"/>
      <c r="D5" s="67"/>
      <c r="E5" s="67"/>
      <c r="F5" s="67"/>
      <c r="G5" s="67" t="s">
        <v>31</v>
      </c>
      <c r="H5" s="67" t="s">
        <v>34</v>
      </c>
      <c r="I5" s="67" t="s">
        <v>377</v>
      </c>
      <c r="J5" s="67" t="s">
        <v>378</v>
      </c>
      <c r="K5" s="68" t="s">
        <v>379</v>
      </c>
      <c r="L5" s="83" t="s">
        <v>380</v>
      </c>
      <c r="M5" s="83"/>
      <c r="N5" s="83"/>
      <c r="O5" s="84"/>
      <c r="P5" s="85"/>
      <c r="Q5" s="69"/>
    </row>
    <row r="6" ht="54" customHeight="1" spans="1:17">
      <c r="A6" s="17"/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70"/>
      <c r="L6" s="69" t="s">
        <v>33</v>
      </c>
      <c r="M6" s="69" t="s">
        <v>44</v>
      </c>
      <c r="N6" s="69" t="s">
        <v>153</v>
      </c>
      <c r="O6" s="86" t="s">
        <v>40</v>
      </c>
      <c r="P6" s="70" t="s">
        <v>41</v>
      </c>
      <c r="Q6" s="69" t="s">
        <v>42</v>
      </c>
    </row>
    <row r="7" ht="15" customHeight="1" spans="1:17">
      <c r="A7" s="18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21" customHeight="1" spans="1:17">
      <c r="A8" s="71" t="s">
        <v>46</v>
      </c>
      <c r="B8" s="72"/>
      <c r="C8" s="72"/>
      <c r="D8" s="72"/>
      <c r="E8" s="91"/>
      <c r="F8" s="22">
        <v>8845727</v>
      </c>
      <c r="G8" s="22">
        <v>10105227</v>
      </c>
      <c r="H8" s="22">
        <v>8912093</v>
      </c>
      <c r="I8" s="22"/>
      <c r="J8" s="22"/>
      <c r="K8" s="22">
        <v>1193134</v>
      </c>
      <c r="L8" s="22"/>
      <c r="M8" s="22"/>
      <c r="N8" s="22"/>
      <c r="O8" s="22"/>
      <c r="P8" s="22"/>
      <c r="Q8" s="22"/>
    </row>
    <row r="9" ht="21" customHeight="1" spans="1:17">
      <c r="A9" s="92" t="s">
        <v>187</v>
      </c>
      <c r="B9" s="72" t="s">
        <v>381</v>
      </c>
      <c r="C9" s="72" t="s">
        <v>382</v>
      </c>
      <c r="D9" s="93" t="s">
        <v>336</v>
      </c>
      <c r="E9" s="94">
        <v>1</v>
      </c>
      <c r="F9" s="22"/>
      <c r="G9" s="22">
        <v>47000</v>
      </c>
      <c r="H9" s="22">
        <v>47000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2" t="s">
        <v>187</v>
      </c>
      <c r="B10" s="72" t="s">
        <v>383</v>
      </c>
      <c r="C10" s="72" t="s">
        <v>384</v>
      </c>
      <c r="D10" s="93" t="s">
        <v>336</v>
      </c>
      <c r="E10" s="94">
        <v>1</v>
      </c>
      <c r="F10" s="22"/>
      <c r="G10" s="22">
        <v>22000</v>
      </c>
      <c r="H10" s="22">
        <v>22000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2" t="s">
        <v>196</v>
      </c>
      <c r="B11" s="72" t="s">
        <v>385</v>
      </c>
      <c r="C11" s="72" t="s">
        <v>386</v>
      </c>
      <c r="D11" s="93" t="s">
        <v>336</v>
      </c>
      <c r="E11" s="94">
        <v>1</v>
      </c>
      <c r="F11" s="22">
        <v>1170000</v>
      </c>
      <c r="G11" s="22">
        <v>1170000</v>
      </c>
      <c r="H11" s="22">
        <v>1170000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2" t="s">
        <v>196</v>
      </c>
      <c r="B12" s="72" t="s">
        <v>387</v>
      </c>
      <c r="C12" s="72" t="s">
        <v>388</v>
      </c>
      <c r="D12" s="93" t="s">
        <v>389</v>
      </c>
      <c r="E12" s="94">
        <v>2</v>
      </c>
      <c r="F12" s="22"/>
      <c r="G12" s="22">
        <v>12000</v>
      </c>
      <c r="H12" s="22">
        <v>12000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2" t="s">
        <v>196</v>
      </c>
      <c r="B13" s="72" t="s">
        <v>390</v>
      </c>
      <c r="C13" s="72" t="s">
        <v>391</v>
      </c>
      <c r="D13" s="93" t="s">
        <v>389</v>
      </c>
      <c r="E13" s="94">
        <v>1</v>
      </c>
      <c r="F13" s="22"/>
      <c r="G13" s="22">
        <v>13800</v>
      </c>
      <c r="H13" s="22">
        <v>13800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2" t="s">
        <v>196</v>
      </c>
      <c r="B14" s="72" t="s">
        <v>392</v>
      </c>
      <c r="C14" s="72" t="s">
        <v>393</v>
      </c>
      <c r="D14" s="93" t="s">
        <v>389</v>
      </c>
      <c r="E14" s="94">
        <v>1</v>
      </c>
      <c r="F14" s="22"/>
      <c r="G14" s="22">
        <v>1700</v>
      </c>
      <c r="H14" s="22">
        <v>1700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2" t="s">
        <v>196</v>
      </c>
      <c r="B15" s="72" t="s">
        <v>394</v>
      </c>
      <c r="C15" s="72" t="s">
        <v>395</v>
      </c>
      <c r="D15" s="93" t="s">
        <v>389</v>
      </c>
      <c r="E15" s="94">
        <v>1</v>
      </c>
      <c r="F15" s="22"/>
      <c r="G15" s="22">
        <v>12000</v>
      </c>
      <c r="H15" s="22">
        <v>12000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2" t="s">
        <v>196</v>
      </c>
      <c r="B16" s="72" t="s">
        <v>396</v>
      </c>
      <c r="C16" s="72" t="s">
        <v>397</v>
      </c>
      <c r="D16" s="93" t="s">
        <v>398</v>
      </c>
      <c r="E16" s="94">
        <v>1</v>
      </c>
      <c r="F16" s="22"/>
      <c r="G16" s="22">
        <v>200000</v>
      </c>
      <c r="H16" s="22">
        <v>200000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2" t="s">
        <v>196</v>
      </c>
      <c r="B17" s="72" t="s">
        <v>399</v>
      </c>
      <c r="C17" s="72" t="s">
        <v>400</v>
      </c>
      <c r="D17" s="93" t="s">
        <v>401</v>
      </c>
      <c r="E17" s="94">
        <v>1</v>
      </c>
      <c r="F17" s="22"/>
      <c r="G17" s="22">
        <v>200000</v>
      </c>
      <c r="H17" s="22">
        <v>200000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2" t="s">
        <v>196</v>
      </c>
      <c r="B18" s="72" t="s">
        <v>402</v>
      </c>
      <c r="C18" s="72" t="s">
        <v>403</v>
      </c>
      <c r="D18" s="93" t="s">
        <v>404</v>
      </c>
      <c r="E18" s="94">
        <v>1</v>
      </c>
      <c r="F18" s="22">
        <v>211600</v>
      </c>
      <c r="G18" s="22">
        <v>211600</v>
      </c>
      <c r="H18" s="22">
        <v>211600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2" t="s">
        <v>196</v>
      </c>
      <c r="B19" s="72" t="s">
        <v>405</v>
      </c>
      <c r="C19" s="72" t="s">
        <v>406</v>
      </c>
      <c r="D19" s="93" t="s">
        <v>398</v>
      </c>
      <c r="E19" s="94">
        <v>1</v>
      </c>
      <c r="F19" s="22">
        <v>650000</v>
      </c>
      <c r="G19" s="22">
        <v>650000</v>
      </c>
      <c r="H19" s="22">
        <v>650000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2" t="s">
        <v>196</v>
      </c>
      <c r="B20" s="72" t="s">
        <v>407</v>
      </c>
      <c r="C20" s="72" t="s">
        <v>408</v>
      </c>
      <c r="D20" s="93" t="s">
        <v>389</v>
      </c>
      <c r="E20" s="94">
        <v>6</v>
      </c>
      <c r="F20" s="22"/>
      <c r="G20" s="22">
        <v>36000</v>
      </c>
      <c r="H20" s="22">
        <v>36000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2" t="s">
        <v>196</v>
      </c>
      <c r="B21" s="72" t="s">
        <v>407</v>
      </c>
      <c r="C21" s="72" t="s">
        <v>408</v>
      </c>
      <c r="D21" s="93" t="s">
        <v>389</v>
      </c>
      <c r="E21" s="94">
        <v>3</v>
      </c>
      <c r="F21" s="22"/>
      <c r="G21" s="22">
        <v>15000</v>
      </c>
      <c r="H21" s="22">
        <v>15000</v>
      </c>
      <c r="I21" s="22"/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2" t="s">
        <v>196</v>
      </c>
      <c r="B22" s="72" t="s">
        <v>409</v>
      </c>
      <c r="C22" s="72" t="s">
        <v>410</v>
      </c>
      <c r="D22" s="93" t="s">
        <v>398</v>
      </c>
      <c r="E22" s="94">
        <v>1</v>
      </c>
      <c r="F22" s="22">
        <v>1083134</v>
      </c>
      <c r="G22" s="22">
        <v>1083134</v>
      </c>
      <c r="H22" s="22"/>
      <c r="I22" s="22"/>
      <c r="J22" s="22"/>
      <c r="K22" s="22">
        <v>1083134</v>
      </c>
      <c r="L22" s="22"/>
      <c r="M22" s="22"/>
      <c r="N22" s="22"/>
      <c r="O22" s="22"/>
      <c r="P22" s="22"/>
      <c r="Q22" s="22"/>
    </row>
    <row r="23" ht="21" customHeight="1" spans="1:17">
      <c r="A23" s="92" t="s">
        <v>196</v>
      </c>
      <c r="B23" s="72" t="s">
        <v>411</v>
      </c>
      <c r="C23" s="72" t="s">
        <v>412</v>
      </c>
      <c r="D23" s="93" t="s">
        <v>398</v>
      </c>
      <c r="E23" s="94">
        <v>1</v>
      </c>
      <c r="F23" s="22"/>
      <c r="G23" s="22">
        <v>700000</v>
      </c>
      <c r="H23" s="22">
        <v>700000</v>
      </c>
      <c r="I23" s="22"/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2" t="s">
        <v>196</v>
      </c>
      <c r="B24" s="72" t="s">
        <v>413</v>
      </c>
      <c r="C24" s="72" t="s">
        <v>414</v>
      </c>
      <c r="D24" s="93" t="s">
        <v>336</v>
      </c>
      <c r="E24" s="94">
        <v>1</v>
      </c>
      <c r="F24" s="22">
        <v>1994340</v>
      </c>
      <c r="G24" s="22">
        <v>1994340</v>
      </c>
      <c r="H24" s="22">
        <v>1994340</v>
      </c>
      <c r="I24" s="22"/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2" t="s">
        <v>196</v>
      </c>
      <c r="B25" s="72" t="s">
        <v>415</v>
      </c>
      <c r="C25" s="72" t="s">
        <v>416</v>
      </c>
      <c r="D25" s="93" t="s">
        <v>398</v>
      </c>
      <c r="E25" s="94">
        <v>1</v>
      </c>
      <c r="F25" s="22">
        <v>1000000</v>
      </c>
      <c r="G25" s="22">
        <v>1000000</v>
      </c>
      <c r="H25" s="22">
        <v>1000000</v>
      </c>
      <c r="I25" s="22"/>
      <c r="J25" s="22"/>
      <c r="K25" s="22"/>
      <c r="L25" s="22"/>
      <c r="M25" s="22"/>
      <c r="N25" s="22"/>
      <c r="O25" s="22"/>
      <c r="P25" s="22"/>
      <c r="Q25" s="22"/>
    </row>
    <row r="26" ht="21" customHeight="1" spans="1:17">
      <c r="A26" s="92" t="s">
        <v>196</v>
      </c>
      <c r="B26" s="72" t="s">
        <v>417</v>
      </c>
      <c r="C26" s="72" t="s">
        <v>416</v>
      </c>
      <c r="D26" s="93" t="s">
        <v>398</v>
      </c>
      <c r="E26" s="94">
        <v>1</v>
      </c>
      <c r="F26" s="22">
        <v>2000000</v>
      </c>
      <c r="G26" s="22">
        <v>2000000</v>
      </c>
      <c r="H26" s="22">
        <v>2000000</v>
      </c>
      <c r="I26" s="22"/>
      <c r="J26" s="22"/>
      <c r="K26" s="22"/>
      <c r="L26" s="22"/>
      <c r="M26" s="22"/>
      <c r="N26" s="22"/>
      <c r="O26" s="22"/>
      <c r="P26" s="22"/>
      <c r="Q26" s="22"/>
    </row>
    <row r="27" ht="21" customHeight="1" spans="1:17">
      <c r="A27" s="92" t="s">
        <v>196</v>
      </c>
      <c r="B27" s="72" t="s">
        <v>418</v>
      </c>
      <c r="C27" s="72" t="s">
        <v>419</v>
      </c>
      <c r="D27" s="93" t="s">
        <v>398</v>
      </c>
      <c r="E27" s="94">
        <v>1</v>
      </c>
      <c r="F27" s="22">
        <v>78000</v>
      </c>
      <c r="G27" s="22">
        <v>78000</v>
      </c>
      <c r="H27" s="22">
        <v>78000</v>
      </c>
      <c r="I27" s="22"/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2" t="s">
        <v>196</v>
      </c>
      <c r="B28" s="72" t="s">
        <v>418</v>
      </c>
      <c r="C28" s="72" t="s">
        <v>419</v>
      </c>
      <c r="D28" s="93" t="s">
        <v>398</v>
      </c>
      <c r="E28" s="94">
        <v>1</v>
      </c>
      <c r="F28" s="22">
        <v>548653</v>
      </c>
      <c r="G28" s="22">
        <v>548653</v>
      </c>
      <c r="H28" s="22">
        <v>548653</v>
      </c>
      <c r="I28" s="22"/>
      <c r="J28" s="22"/>
      <c r="K28" s="22"/>
      <c r="L28" s="22"/>
      <c r="M28" s="22"/>
      <c r="N28" s="22"/>
      <c r="O28" s="22"/>
      <c r="P28" s="22"/>
      <c r="Q28" s="22"/>
    </row>
    <row r="29" ht="21" customHeight="1" spans="1:17">
      <c r="A29" s="92" t="s">
        <v>196</v>
      </c>
      <c r="B29" s="72" t="s">
        <v>418</v>
      </c>
      <c r="C29" s="72" t="s">
        <v>419</v>
      </c>
      <c r="D29" s="93" t="s">
        <v>398</v>
      </c>
      <c r="E29" s="94">
        <v>1</v>
      </c>
      <c r="F29" s="22">
        <v>100000</v>
      </c>
      <c r="G29" s="22">
        <v>100000</v>
      </c>
      <c r="H29" s="22"/>
      <c r="I29" s="22"/>
      <c r="J29" s="22"/>
      <c r="K29" s="22">
        <v>100000</v>
      </c>
      <c r="L29" s="22"/>
      <c r="M29" s="22"/>
      <c r="N29" s="22"/>
      <c r="O29" s="22"/>
      <c r="P29" s="22"/>
      <c r="Q29" s="22"/>
    </row>
    <row r="30" ht="21" customHeight="1" spans="1:17">
      <c r="A30" s="92" t="s">
        <v>196</v>
      </c>
      <c r="B30" s="72" t="s">
        <v>418</v>
      </c>
      <c r="C30" s="72" t="s">
        <v>419</v>
      </c>
      <c r="D30" s="93" t="s">
        <v>398</v>
      </c>
      <c r="E30" s="94">
        <v>1</v>
      </c>
      <c r="F30" s="22">
        <v>10000</v>
      </c>
      <c r="G30" s="22">
        <v>10000</v>
      </c>
      <c r="H30" s="22"/>
      <c r="I30" s="22"/>
      <c r="J30" s="22"/>
      <c r="K30" s="22">
        <v>10000</v>
      </c>
      <c r="L30" s="22"/>
      <c r="M30" s="22"/>
      <c r="N30" s="22"/>
      <c r="O30" s="22"/>
      <c r="P30" s="22"/>
      <c r="Q30" s="22"/>
    </row>
    <row r="31" ht="21" customHeight="1" spans="1:17">
      <c r="A31" s="74" t="s">
        <v>105</v>
      </c>
      <c r="B31" s="75"/>
      <c r="C31" s="75"/>
      <c r="D31" s="75"/>
      <c r="E31" s="91"/>
      <c r="F31" s="22">
        <v>8845727</v>
      </c>
      <c r="G31" s="22">
        <v>10105227</v>
      </c>
      <c r="H31" s="22">
        <v>8912093</v>
      </c>
      <c r="I31" s="22"/>
      <c r="J31" s="22"/>
      <c r="K31" s="22">
        <v>1193134</v>
      </c>
      <c r="L31" s="22"/>
      <c r="M31" s="22"/>
      <c r="N31" s="22"/>
      <c r="O31" s="22"/>
      <c r="P31" s="22"/>
      <c r="Q31" s="22"/>
    </row>
  </sheetData>
  <mergeCells count="16">
    <mergeCell ref="A2:Q2"/>
    <mergeCell ref="A3:F3"/>
    <mergeCell ref="G4:Q4"/>
    <mergeCell ref="L5:Q5"/>
    <mergeCell ref="A31:E3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1"/>
      <c r="I1" s="57"/>
      <c r="J1" s="57"/>
      <c r="K1" s="57"/>
      <c r="L1" s="51"/>
      <c r="M1" s="77"/>
      <c r="N1" s="78" t="s">
        <v>420</v>
      </c>
    </row>
    <row r="2" ht="27.75" customHeight="1" spans="1:14">
      <c r="A2" s="53" t="s">
        <v>421</v>
      </c>
      <c r="B2" s="62"/>
      <c r="C2" s="62"/>
      <c r="D2" s="62"/>
      <c r="E2" s="62"/>
      <c r="F2" s="62"/>
      <c r="G2" s="62"/>
      <c r="H2" s="63"/>
      <c r="I2" s="62"/>
      <c r="J2" s="62"/>
      <c r="K2" s="62"/>
      <c r="L2" s="43"/>
      <c r="M2" s="63"/>
      <c r="N2" s="62"/>
    </row>
    <row r="3" ht="18.75" customHeight="1" spans="1:14">
      <c r="A3" s="54" t="str">
        <f>"单位名称："&amp;"云南文化艺术职业学院（云南省艺术学校）"</f>
        <v>单位名称：云南文化艺术职业学院（云南省艺术学校）</v>
      </c>
      <c r="B3" s="55"/>
      <c r="C3" s="55"/>
      <c r="D3" s="55"/>
      <c r="E3" s="55"/>
      <c r="F3" s="55"/>
      <c r="G3" s="55"/>
      <c r="H3" s="61"/>
      <c r="I3" s="57"/>
      <c r="J3" s="57"/>
      <c r="K3" s="57"/>
      <c r="L3" s="60"/>
      <c r="M3" s="79"/>
      <c r="N3" s="80" t="s">
        <v>130</v>
      </c>
    </row>
    <row r="4" ht="15.75" customHeight="1" spans="1:14">
      <c r="A4" s="9" t="s">
        <v>371</v>
      </c>
      <c r="B4" s="64" t="s">
        <v>422</v>
      </c>
      <c r="C4" s="64" t="s">
        <v>423</v>
      </c>
      <c r="D4" s="65" t="s">
        <v>146</v>
      </c>
      <c r="E4" s="65"/>
      <c r="F4" s="65"/>
      <c r="G4" s="65"/>
      <c r="H4" s="66"/>
      <c r="I4" s="65"/>
      <c r="J4" s="65"/>
      <c r="K4" s="65"/>
      <c r="L4" s="81"/>
      <c r="M4" s="66"/>
      <c r="N4" s="82"/>
    </row>
    <row r="5" ht="17.25" customHeight="1" spans="1:14">
      <c r="A5" s="14"/>
      <c r="B5" s="67"/>
      <c r="C5" s="67"/>
      <c r="D5" s="67" t="s">
        <v>31</v>
      </c>
      <c r="E5" s="67" t="s">
        <v>34</v>
      </c>
      <c r="F5" s="67" t="s">
        <v>377</v>
      </c>
      <c r="G5" s="67" t="s">
        <v>378</v>
      </c>
      <c r="H5" s="68" t="s">
        <v>379</v>
      </c>
      <c r="I5" s="83" t="s">
        <v>380</v>
      </c>
      <c r="J5" s="83"/>
      <c r="K5" s="83"/>
      <c r="L5" s="84"/>
      <c r="M5" s="85"/>
      <c r="N5" s="69"/>
    </row>
    <row r="6" ht="54" customHeight="1" spans="1:14">
      <c r="A6" s="17"/>
      <c r="B6" s="69"/>
      <c r="C6" s="69"/>
      <c r="D6" s="69"/>
      <c r="E6" s="69"/>
      <c r="F6" s="69"/>
      <c r="G6" s="69"/>
      <c r="H6" s="70"/>
      <c r="I6" s="69" t="s">
        <v>33</v>
      </c>
      <c r="J6" s="69" t="s">
        <v>44</v>
      </c>
      <c r="K6" s="69" t="s">
        <v>153</v>
      </c>
      <c r="L6" s="86" t="s">
        <v>40</v>
      </c>
      <c r="M6" s="70" t="s">
        <v>41</v>
      </c>
      <c r="N6" s="69" t="s">
        <v>42</v>
      </c>
    </row>
    <row r="7" ht="15" customHeight="1" spans="1:14">
      <c r="A7" s="17">
        <v>1</v>
      </c>
      <c r="B7" s="69">
        <v>2</v>
      </c>
      <c r="C7" s="69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</row>
    <row r="8" ht="21" customHeight="1" spans="1:14">
      <c r="A8" s="71"/>
      <c r="B8" s="72"/>
      <c r="C8" s="72"/>
      <c r="D8" s="73"/>
      <c r="E8" s="73"/>
      <c r="F8" s="73"/>
      <c r="G8" s="73"/>
      <c r="H8" s="73"/>
      <c r="I8" s="73"/>
      <c r="J8" s="73"/>
      <c r="K8" s="73"/>
      <c r="L8" s="87"/>
      <c r="M8" s="73"/>
      <c r="N8" s="73"/>
    </row>
    <row r="9" ht="21" customHeight="1" spans="1:14">
      <c r="A9" s="71"/>
      <c r="B9" s="72"/>
      <c r="C9" s="72"/>
      <c r="D9" s="73"/>
      <c r="E9" s="73"/>
      <c r="F9" s="73"/>
      <c r="G9" s="73"/>
      <c r="H9" s="73"/>
      <c r="I9" s="73"/>
      <c r="J9" s="73"/>
      <c r="K9" s="73"/>
      <c r="L9" s="87"/>
      <c r="M9" s="73"/>
      <c r="N9" s="73"/>
    </row>
    <row r="10" ht="21" customHeight="1" spans="1:14">
      <c r="A10" s="74" t="s">
        <v>105</v>
      </c>
      <c r="B10" s="75"/>
      <c r="C10" s="76"/>
      <c r="D10" s="73"/>
      <c r="E10" s="73"/>
      <c r="F10" s="73"/>
      <c r="G10" s="73"/>
      <c r="H10" s="73"/>
      <c r="I10" s="73"/>
      <c r="J10" s="73"/>
      <c r="K10" s="73"/>
      <c r="L10" s="87"/>
      <c r="M10" s="73"/>
      <c r="N10" s="73"/>
    </row>
    <row r="11" customHeight="1" spans="1:1">
      <c r="A11" t="s">
        <v>424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2"/>
      <c r="W1" s="51" t="s">
        <v>425</v>
      </c>
    </row>
    <row r="2" ht="27.75" customHeight="1" spans="1:23">
      <c r="A2" s="53" t="s">
        <v>426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4" t="str">
        <f>"单位名称："&amp;"云南文化艺术职业学院（云南省艺术学校）"</f>
        <v>单位名称：云南文化艺术职业学院（云南省艺术学校）</v>
      </c>
      <c r="B3" s="55"/>
      <c r="C3" s="55"/>
      <c r="D3" s="56"/>
      <c r="E3" s="57"/>
      <c r="F3" s="57"/>
      <c r="G3" s="57"/>
      <c r="H3" s="57"/>
      <c r="I3" s="57"/>
      <c r="W3" s="60" t="s">
        <v>130</v>
      </c>
    </row>
    <row r="4" ht="19.5" customHeight="1" spans="1:23">
      <c r="A4" s="15" t="s">
        <v>427</v>
      </c>
      <c r="B4" s="10" t="s">
        <v>146</v>
      </c>
      <c r="C4" s="11"/>
      <c r="D4" s="11"/>
      <c r="E4" s="10" t="s">
        <v>428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7" t="s">
        <v>31</v>
      </c>
      <c r="C5" s="9" t="s">
        <v>34</v>
      </c>
      <c r="D5" s="58" t="s">
        <v>429</v>
      </c>
      <c r="E5" s="59" t="s">
        <v>430</v>
      </c>
      <c r="F5" s="59" t="s">
        <v>431</v>
      </c>
      <c r="G5" s="59" t="s">
        <v>432</v>
      </c>
      <c r="H5" s="59" t="s">
        <v>433</v>
      </c>
      <c r="I5" s="59" t="s">
        <v>434</v>
      </c>
      <c r="J5" s="59" t="s">
        <v>435</v>
      </c>
      <c r="K5" s="59" t="s">
        <v>436</v>
      </c>
      <c r="L5" s="59" t="s">
        <v>437</v>
      </c>
      <c r="M5" s="59" t="s">
        <v>438</v>
      </c>
      <c r="N5" s="59" t="s">
        <v>439</v>
      </c>
      <c r="O5" s="59" t="s">
        <v>440</v>
      </c>
      <c r="P5" s="59" t="s">
        <v>441</v>
      </c>
      <c r="Q5" s="59" t="s">
        <v>442</v>
      </c>
      <c r="R5" s="59" t="s">
        <v>443</v>
      </c>
      <c r="S5" s="59" t="s">
        <v>444</v>
      </c>
      <c r="T5" s="59" t="s">
        <v>445</v>
      </c>
      <c r="U5" s="59" t="s">
        <v>446</v>
      </c>
      <c r="V5" s="59" t="s">
        <v>447</v>
      </c>
      <c r="W5" s="59" t="s">
        <v>448</v>
      </c>
    </row>
    <row r="6" ht="19.5" customHeight="1" spans="1:23">
      <c r="A6" s="59">
        <v>1</v>
      </c>
      <c r="B6" s="59">
        <v>2</v>
      </c>
      <c r="C6" s="59">
        <v>3</v>
      </c>
      <c r="D6" s="10">
        <v>4</v>
      </c>
      <c r="E6" s="59">
        <v>5</v>
      </c>
      <c r="F6" s="59">
        <v>6</v>
      </c>
      <c r="G6" s="59">
        <v>7</v>
      </c>
      <c r="H6" s="10">
        <v>8</v>
      </c>
      <c r="I6" s="59">
        <v>9</v>
      </c>
      <c r="J6" s="59">
        <v>10</v>
      </c>
      <c r="K6" s="59">
        <v>11</v>
      </c>
      <c r="L6" s="10">
        <v>12</v>
      </c>
      <c r="M6" s="59">
        <v>13</v>
      </c>
      <c r="N6" s="59">
        <v>14</v>
      </c>
      <c r="O6" s="59">
        <v>15</v>
      </c>
      <c r="P6" s="10">
        <v>16</v>
      </c>
      <c r="Q6" s="59">
        <v>17</v>
      </c>
      <c r="R6" s="59">
        <v>18</v>
      </c>
      <c r="S6" s="59">
        <v>19</v>
      </c>
      <c r="T6" s="10">
        <v>20</v>
      </c>
      <c r="U6" s="10">
        <v>21</v>
      </c>
      <c r="V6" s="10">
        <v>22</v>
      </c>
      <c r="W6" s="59">
        <v>23</v>
      </c>
    </row>
    <row r="7" ht="28.4" customHeight="1" spans="1:23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customHeight="1" spans="1:1">
      <c r="A9" t="s">
        <v>449</v>
      </c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1" t="s">
        <v>450</v>
      </c>
    </row>
    <row r="2" ht="28.5" customHeight="1" spans="1:10">
      <c r="A2" s="42" t="s">
        <v>451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">
      <c r="A3" s="4" t="str">
        <f>"单位名称："&amp;"云南文化艺术职业学院（云南省艺术学校）"</f>
        <v>单位名称：云南文化艺术职业学院（云南省艺术学校）</v>
      </c>
    </row>
    <row r="4" ht="44.25" customHeight="1" spans="1:10">
      <c r="A4" s="44" t="s">
        <v>292</v>
      </c>
      <c r="B4" s="44" t="s">
        <v>293</v>
      </c>
      <c r="C4" s="44" t="s">
        <v>294</v>
      </c>
      <c r="D4" s="44" t="s">
        <v>295</v>
      </c>
      <c r="E4" s="44" t="s">
        <v>296</v>
      </c>
      <c r="F4" s="45" t="s">
        <v>297</v>
      </c>
      <c r="G4" s="44" t="s">
        <v>298</v>
      </c>
      <c r="H4" s="45" t="s">
        <v>299</v>
      </c>
      <c r="I4" s="45" t="s">
        <v>300</v>
      </c>
      <c r="J4" s="44" t="s">
        <v>301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  <row r="8" ht="27" customHeight="1" spans="1:1">
      <c r="A8" t="s">
        <v>449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26"/>
  <sheetViews>
    <sheetView showZeros="0" topLeftCell="A8" workbookViewId="0">
      <selection activeCell="A7" sqref="A7"/>
    </sheetView>
  </sheetViews>
  <sheetFormatPr defaultColWidth="8.85" defaultRowHeight="15" customHeight="1" outlineLevelCol="7"/>
  <cols>
    <col min="1" max="1" width="41.87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452</v>
      </c>
    </row>
    <row r="2" ht="30.65" customHeight="1" spans="1:8">
      <c r="A2" s="36" t="s">
        <v>453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"单位名称："&amp;"云南文化艺术职业学院（云南省艺术学校）"</f>
        <v>单位名称：云南文化艺术职业学院（云南省艺术学校）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139</v>
      </c>
      <c r="B4" s="37" t="s">
        <v>454</v>
      </c>
      <c r="C4" s="37" t="s">
        <v>455</v>
      </c>
      <c r="D4" s="37" t="s">
        <v>456</v>
      </c>
      <c r="E4" s="37" t="s">
        <v>457</v>
      </c>
      <c r="F4" s="37" t="s">
        <v>458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375</v>
      </c>
      <c r="G5" s="37" t="s">
        <v>459</v>
      </c>
      <c r="H5" s="37" t="s">
        <v>460</v>
      </c>
    </row>
    <row r="6" ht="18.75" customHeight="1" spans="1:8">
      <c r="A6" s="38" t="s">
        <v>122</v>
      </c>
      <c r="B6" s="38" t="s">
        <v>123</v>
      </c>
      <c r="C6" s="38" t="s">
        <v>124</v>
      </c>
      <c r="D6" s="38" t="s">
        <v>125</v>
      </c>
      <c r="E6" s="38" t="s">
        <v>126</v>
      </c>
      <c r="F6" s="38" t="s">
        <v>127</v>
      </c>
      <c r="G6" s="38" t="s">
        <v>461</v>
      </c>
      <c r="H6" s="38" t="s">
        <v>462</v>
      </c>
    </row>
    <row r="7" ht="29.9" customHeight="1" spans="1:8">
      <c r="A7" s="39" t="s">
        <v>46</v>
      </c>
      <c r="B7" s="39" t="s">
        <v>463</v>
      </c>
      <c r="C7" s="39" t="s">
        <v>397</v>
      </c>
      <c r="D7" s="39" t="s">
        <v>396</v>
      </c>
      <c r="E7" s="37" t="s">
        <v>401</v>
      </c>
      <c r="F7" s="40">
        <v>1</v>
      </c>
      <c r="G7" s="41">
        <v>200000</v>
      </c>
      <c r="H7" s="41">
        <v>200000</v>
      </c>
    </row>
    <row r="8" ht="29.9" customHeight="1" spans="1:8">
      <c r="A8" s="39" t="s">
        <v>46</v>
      </c>
      <c r="B8" s="39" t="s">
        <v>463</v>
      </c>
      <c r="C8" s="39" t="s">
        <v>408</v>
      </c>
      <c r="D8" s="39" t="s">
        <v>464</v>
      </c>
      <c r="E8" s="37" t="s">
        <v>389</v>
      </c>
      <c r="F8" s="40">
        <v>6</v>
      </c>
      <c r="G8" s="41">
        <v>6000</v>
      </c>
      <c r="H8" s="41">
        <v>36000</v>
      </c>
    </row>
    <row r="9" ht="29.9" customHeight="1" spans="1:8">
      <c r="A9" s="39" t="s">
        <v>46</v>
      </c>
      <c r="B9" s="39" t="s">
        <v>463</v>
      </c>
      <c r="C9" s="39" t="s">
        <v>408</v>
      </c>
      <c r="D9" s="39" t="s">
        <v>465</v>
      </c>
      <c r="E9" s="37" t="s">
        <v>389</v>
      </c>
      <c r="F9" s="40">
        <v>3</v>
      </c>
      <c r="G9" s="41">
        <v>5000</v>
      </c>
      <c r="H9" s="41">
        <v>15000</v>
      </c>
    </row>
    <row r="10" ht="29.9" customHeight="1" spans="1:8">
      <c r="A10" s="39" t="s">
        <v>46</v>
      </c>
      <c r="B10" s="39" t="s">
        <v>463</v>
      </c>
      <c r="C10" s="39" t="s">
        <v>388</v>
      </c>
      <c r="D10" s="39" t="s">
        <v>466</v>
      </c>
      <c r="E10" s="37" t="s">
        <v>389</v>
      </c>
      <c r="F10" s="40">
        <v>2</v>
      </c>
      <c r="G10" s="41">
        <v>6000</v>
      </c>
      <c r="H10" s="41">
        <v>12000</v>
      </c>
    </row>
    <row r="11" ht="29.9" customHeight="1" spans="1:8">
      <c r="A11" s="39" t="s">
        <v>46</v>
      </c>
      <c r="B11" s="39" t="s">
        <v>463</v>
      </c>
      <c r="C11" s="39" t="s">
        <v>467</v>
      </c>
      <c r="D11" s="39" t="s">
        <v>468</v>
      </c>
      <c r="E11" s="37" t="s">
        <v>469</v>
      </c>
      <c r="F11" s="40">
        <v>20</v>
      </c>
      <c r="G11" s="41">
        <v>500</v>
      </c>
      <c r="H11" s="41">
        <v>10000</v>
      </c>
    </row>
    <row r="12" ht="29.9" customHeight="1" spans="1:8">
      <c r="A12" s="39" t="s">
        <v>46</v>
      </c>
      <c r="B12" s="39" t="s">
        <v>463</v>
      </c>
      <c r="C12" s="39" t="s">
        <v>470</v>
      </c>
      <c r="D12" s="39" t="s">
        <v>471</v>
      </c>
      <c r="E12" s="37" t="s">
        <v>469</v>
      </c>
      <c r="F12" s="40">
        <v>9</v>
      </c>
      <c r="G12" s="41">
        <v>500</v>
      </c>
      <c r="H12" s="41">
        <v>4500</v>
      </c>
    </row>
    <row r="13" ht="29.9" customHeight="1" spans="1:8">
      <c r="A13" s="39" t="s">
        <v>46</v>
      </c>
      <c r="B13" s="39" t="s">
        <v>463</v>
      </c>
      <c r="C13" s="39" t="s">
        <v>472</v>
      </c>
      <c r="D13" s="39" t="s">
        <v>473</v>
      </c>
      <c r="E13" s="37" t="s">
        <v>401</v>
      </c>
      <c r="F13" s="40">
        <v>1</v>
      </c>
      <c r="G13" s="41">
        <v>427290</v>
      </c>
      <c r="H13" s="41">
        <v>427290</v>
      </c>
    </row>
    <row r="14" ht="29.9" customHeight="1" spans="1:8">
      <c r="A14" s="39" t="s">
        <v>46</v>
      </c>
      <c r="B14" s="39" t="s">
        <v>463</v>
      </c>
      <c r="C14" s="39" t="s">
        <v>474</v>
      </c>
      <c r="D14" s="39" t="s">
        <v>475</v>
      </c>
      <c r="E14" s="37" t="s">
        <v>401</v>
      </c>
      <c r="F14" s="40">
        <v>1</v>
      </c>
      <c r="G14" s="41">
        <v>40000</v>
      </c>
      <c r="H14" s="41">
        <v>40000</v>
      </c>
    </row>
    <row r="15" ht="29.9" customHeight="1" spans="1:8">
      <c r="A15" s="39" t="s">
        <v>46</v>
      </c>
      <c r="B15" s="39" t="s">
        <v>463</v>
      </c>
      <c r="C15" s="39" t="s">
        <v>476</v>
      </c>
      <c r="D15" s="39" t="s">
        <v>477</v>
      </c>
      <c r="E15" s="37" t="s">
        <v>401</v>
      </c>
      <c r="F15" s="40">
        <v>2</v>
      </c>
      <c r="G15" s="41">
        <v>25000</v>
      </c>
      <c r="H15" s="41">
        <v>50000</v>
      </c>
    </row>
    <row r="16" ht="29.9" customHeight="1" spans="1:8">
      <c r="A16" s="39" t="s">
        <v>46</v>
      </c>
      <c r="B16" s="39" t="s">
        <v>463</v>
      </c>
      <c r="C16" s="39" t="s">
        <v>478</v>
      </c>
      <c r="D16" s="39" t="s">
        <v>479</v>
      </c>
      <c r="E16" s="37" t="s">
        <v>401</v>
      </c>
      <c r="F16" s="40">
        <v>10</v>
      </c>
      <c r="G16" s="41">
        <v>4225</v>
      </c>
      <c r="H16" s="41">
        <v>42250</v>
      </c>
    </row>
    <row r="17" ht="29.9" customHeight="1" spans="1:8">
      <c r="A17" s="39" t="s">
        <v>46</v>
      </c>
      <c r="B17" s="39" t="s">
        <v>480</v>
      </c>
      <c r="C17" s="39" t="s">
        <v>481</v>
      </c>
      <c r="D17" s="39" t="s">
        <v>482</v>
      </c>
      <c r="E17" s="37" t="s">
        <v>483</v>
      </c>
      <c r="F17" s="40">
        <v>1</v>
      </c>
      <c r="G17" s="41">
        <v>800</v>
      </c>
      <c r="H17" s="41">
        <v>800</v>
      </c>
    </row>
    <row r="18" ht="29.9" customHeight="1" spans="1:8">
      <c r="A18" s="39" t="s">
        <v>46</v>
      </c>
      <c r="B18" s="39" t="s">
        <v>480</v>
      </c>
      <c r="C18" s="39" t="s">
        <v>484</v>
      </c>
      <c r="D18" s="39" t="s">
        <v>485</v>
      </c>
      <c r="E18" s="37" t="s">
        <v>486</v>
      </c>
      <c r="F18" s="40">
        <v>1</v>
      </c>
      <c r="G18" s="41">
        <v>2000</v>
      </c>
      <c r="H18" s="41">
        <v>2000</v>
      </c>
    </row>
    <row r="19" ht="29.9" customHeight="1" spans="1:8">
      <c r="A19" s="39" t="s">
        <v>46</v>
      </c>
      <c r="B19" s="39" t="s">
        <v>480</v>
      </c>
      <c r="C19" s="39" t="s">
        <v>487</v>
      </c>
      <c r="D19" s="39" t="s">
        <v>488</v>
      </c>
      <c r="E19" s="37" t="s">
        <v>469</v>
      </c>
      <c r="F19" s="40">
        <v>10</v>
      </c>
      <c r="G19" s="41">
        <v>800</v>
      </c>
      <c r="H19" s="41">
        <v>8000</v>
      </c>
    </row>
    <row r="20" ht="29.9" customHeight="1" spans="1:8">
      <c r="A20" s="39" t="s">
        <v>46</v>
      </c>
      <c r="B20" s="39" t="s">
        <v>480</v>
      </c>
      <c r="C20" s="39" t="s">
        <v>489</v>
      </c>
      <c r="D20" s="39" t="s">
        <v>490</v>
      </c>
      <c r="E20" s="37" t="s">
        <v>469</v>
      </c>
      <c r="F20" s="40">
        <v>1</v>
      </c>
      <c r="G20" s="41">
        <v>3500</v>
      </c>
      <c r="H20" s="41">
        <v>3500</v>
      </c>
    </row>
    <row r="21" ht="29.9" customHeight="1" spans="1:8">
      <c r="A21" s="39" t="s">
        <v>46</v>
      </c>
      <c r="B21" s="39" t="s">
        <v>480</v>
      </c>
      <c r="C21" s="39" t="s">
        <v>406</v>
      </c>
      <c r="D21" s="39" t="s">
        <v>491</v>
      </c>
      <c r="E21" s="37" t="s">
        <v>469</v>
      </c>
      <c r="F21" s="40">
        <v>100</v>
      </c>
      <c r="G21" s="41">
        <v>6500</v>
      </c>
      <c r="H21" s="41">
        <v>650000</v>
      </c>
    </row>
    <row r="22" ht="29.9" customHeight="1" spans="1:8">
      <c r="A22" s="39" t="s">
        <v>46</v>
      </c>
      <c r="B22" s="39" t="s">
        <v>480</v>
      </c>
      <c r="C22" s="39" t="s">
        <v>492</v>
      </c>
      <c r="D22" s="39" t="s">
        <v>493</v>
      </c>
      <c r="E22" s="37" t="s">
        <v>486</v>
      </c>
      <c r="F22" s="40">
        <v>6</v>
      </c>
      <c r="G22" s="41">
        <v>950</v>
      </c>
      <c r="H22" s="41">
        <v>5700</v>
      </c>
    </row>
    <row r="23" ht="29.9" customHeight="1" spans="1:8">
      <c r="A23" s="39" t="s">
        <v>46</v>
      </c>
      <c r="B23" s="39" t="s">
        <v>480</v>
      </c>
      <c r="C23" s="39" t="s">
        <v>492</v>
      </c>
      <c r="D23" s="39" t="s">
        <v>494</v>
      </c>
      <c r="E23" s="37" t="s">
        <v>469</v>
      </c>
      <c r="F23" s="40">
        <v>180</v>
      </c>
      <c r="G23" s="41">
        <v>1050</v>
      </c>
      <c r="H23" s="41">
        <v>189000</v>
      </c>
    </row>
    <row r="24" ht="29.9" customHeight="1" spans="1:8">
      <c r="A24" s="39" t="s">
        <v>46</v>
      </c>
      <c r="B24" s="39" t="s">
        <v>495</v>
      </c>
      <c r="C24" s="39" t="s">
        <v>496</v>
      </c>
      <c r="D24" s="39" t="s">
        <v>497</v>
      </c>
      <c r="E24" s="37" t="s">
        <v>401</v>
      </c>
      <c r="F24" s="40">
        <v>500</v>
      </c>
      <c r="G24" s="41">
        <v>400</v>
      </c>
      <c r="H24" s="41">
        <v>200000</v>
      </c>
    </row>
    <row r="25" ht="29.9" customHeight="1" spans="1:8">
      <c r="A25" s="39" t="s">
        <v>46</v>
      </c>
      <c r="B25" s="39" t="s">
        <v>495</v>
      </c>
      <c r="C25" s="39" t="s">
        <v>496</v>
      </c>
      <c r="D25" s="39" t="s">
        <v>498</v>
      </c>
      <c r="E25" s="37" t="s">
        <v>401</v>
      </c>
      <c r="F25" s="40">
        <v>1</v>
      </c>
      <c r="G25" s="41">
        <v>100000</v>
      </c>
      <c r="H25" s="41">
        <v>100000</v>
      </c>
    </row>
    <row r="26" ht="20.15" customHeight="1" spans="1:8">
      <c r="A26" s="37" t="s">
        <v>31</v>
      </c>
      <c r="B26" s="37"/>
      <c r="C26" s="37"/>
      <c r="D26" s="37"/>
      <c r="E26" s="37"/>
      <c r="F26" s="40">
        <v>855</v>
      </c>
      <c r="G26" s="41"/>
      <c r="H26" s="41">
        <v>1996040</v>
      </c>
    </row>
  </sheetData>
  <mergeCells count="8">
    <mergeCell ref="A2:H2"/>
    <mergeCell ref="F4:H4"/>
    <mergeCell ref="A26:E26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4"/>
  <sheetViews>
    <sheetView showZeros="0" workbookViewId="0">
      <selection activeCell="A14" sqref="A14:G14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499</v>
      </c>
    </row>
    <row r="2" ht="27.75" customHeight="1" spans="1:11">
      <c r="A2" s="26" t="s">
        <v>500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5"/>
      <c r="F3" s="5"/>
      <c r="G3" s="5"/>
      <c r="H3" s="6"/>
      <c r="I3" s="6"/>
      <c r="J3" s="6"/>
      <c r="K3" s="7" t="s">
        <v>130</v>
      </c>
    </row>
    <row r="4" ht="21.75" customHeight="1" spans="1:11">
      <c r="A4" s="8" t="s">
        <v>241</v>
      </c>
      <c r="B4" s="8" t="s">
        <v>141</v>
      </c>
      <c r="C4" s="8" t="s">
        <v>242</v>
      </c>
      <c r="D4" s="9" t="s">
        <v>142</v>
      </c>
      <c r="E4" s="9" t="s">
        <v>143</v>
      </c>
      <c r="F4" s="9" t="s">
        <v>144</v>
      </c>
      <c r="G4" s="9" t="s">
        <v>145</v>
      </c>
      <c r="H4" s="15" t="s">
        <v>31</v>
      </c>
      <c r="I4" s="10" t="s">
        <v>501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8"/>
      <c r="B8" s="20" t="s">
        <v>502</v>
      </c>
      <c r="C8" s="28"/>
      <c r="D8" s="28"/>
      <c r="E8" s="28"/>
      <c r="F8" s="28"/>
      <c r="G8" s="28"/>
      <c r="H8" s="22">
        <v>11210000</v>
      </c>
      <c r="I8" s="22">
        <v>11210000</v>
      </c>
      <c r="J8" s="22"/>
      <c r="K8" s="22"/>
    </row>
    <row r="9" ht="30.65" customHeight="1" spans="1:11">
      <c r="A9" s="20" t="s">
        <v>251</v>
      </c>
      <c r="B9" s="20" t="s">
        <v>502</v>
      </c>
      <c r="C9" s="20" t="s">
        <v>46</v>
      </c>
      <c r="D9" s="20" t="s">
        <v>72</v>
      </c>
      <c r="E9" s="20" t="s">
        <v>73</v>
      </c>
      <c r="F9" s="20" t="s">
        <v>221</v>
      </c>
      <c r="G9" s="20" t="s">
        <v>222</v>
      </c>
      <c r="H9" s="22">
        <v>11210000</v>
      </c>
      <c r="I9" s="22">
        <v>11210000</v>
      </c>
      <c r="J9" s="22"/>
      <c r="K9" s="22"/>
    </row>
    <row r="10" ht="30.65" customHeight="1" spans="1:11">
      <c r="A10" s="29"/>
      <c r="B10" s="20" t="s">
        <v>503</v>
      </c>
      <c r="C10" s="29"/>
      <c r="D10" s="29"/>
      <c r="E10" s="29"/>
      <c r="F10" s="29"/>
      <c r="G10" s="29"/>
      <c r="H10" s="22">
        <v>15714800</v>
      </c>
      <c r="I10" s="22">
        <v>15714800</v>
      </c>
      <c r="J10" s="22"/>
      <c r="K10" s="22"/>
    </row>
    <row r="11" ht="30.65" customHeight="1" spans="1:11">
      <c r="A11" s="20" t="s">
        <v>246</v>
      </c>
      <c r="B11" s="20" t="s">
        <v>503</v>
      </c>
      <c r="C11" s="20" t="s">
        <v>46</v>
      </c>
      <c r="D11" s="20" t="s">
        <v>70</v>
      </c>
      <c r="E11" s="20" t="s">
        <v>71</v>
      </c>
      <c r="F11" s="20" t="s">
        <v>221</v>
      </c>
      <c r="G11" s="20" t="s">
        <v>222</v>
      </c>
      <c r="H11" s="22">
        <v>2470900</v>
      </c>
      <c r="I11" s="22">
        <v>2470900</v>
      </c>
      <c r="J11" s="22"/>
      <c r="K11" s="22"/>
    </row>
    <row r="12" ht="30.65" customHeight="1" spans="1:11">
      <c r="A12" s="20" t="s">
        <v>246</v>
      </c>
      <c r="B12" s="20" t="s">
        <v>503</v>
      </c>
      <c r="C12" s="20" t="s">
        <v>46</v>
      </c>
      <c r="D12" s="20" t="s">
        <v>70</v>
      </c>
      <c r="E12" s="20" t="s">
        <v>71</v>
      </c>
      <c r="F12" s="20" t="s">
        <v>248</v>
      </c>
      <c r="G12" s="20" t="s">
        <v>249</v>
      </c>
      <c r="H12" s="22">
        <v>1270500</v>
      </c>
      <c r="I12" s="22">
        <v>1270500</v>
      </c>
      <c r="J12" s="22"/>
      <c r="K12" s="22"/>
    </row>
    <row r="13" ht="30.65" customHeight="1" spans="1:11">
      <c r="A13" s="20" t="s">
        <v>246</v>
      </c>
      <c r="B13" s="20" t="s">
        <v>503</v>
      </c>
      <c r="C13" s="20" t="s">
        <v>46</v>
      </c>
      <c r="D13" s="20" t="s">
        <v>72</v>
      </c>
      <c r="E13" s="20" t="s">
        <v>73</v>
      </c>
      <c r="F13" s="20" t="s">
        <v>248</v>
      </c>
      <c r="G13" s="20" t="s">
        <v>249</v>
      </c>
      <c r="H13" s="22">
        <v>11973400</v>
      </c>
      <c r="I13" s="22">
        <v>11973400</v>
      </c>
      <c r="J13" s="22"/>
      <c r="K13" s="22"/>
    </row>
    <row r="14" ht="18.75" customHeight="1" spans="1:11">
      <c r="A14" s="30" t="s">
        <v>105</v>
      </c>
      <c r="B14" s="31"/>
      <c r="C14" s="31"/>
      <c r="D14" s="31"/>
      <c r="E14" s="31"/>
      <c r="F14" s="31"/>
      <c r="G14" s="32"/>
      <c r="H14" s="22">
        <v>26924800</v>
      </c>
      <c r="I14" s="22">
        <v>26924800</v>
      </c>
      <c r="J14" s="22"/>
      <c r="K14" s="22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5" sqref="A1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504</v>
      </c>
    </row>
    <row r="2" ht="27.75" customHeight="1" spans="1:7">
      <c r="A2" s="3" t="s">
        <v>505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6"/>
      <c r="F3" s="6"/>
      <c r="G3" s="7" t="s">
        <v>130</v>
      </c>
    </row>
    <row r="4" ht="21.75" customHeight="1" spans="1:7">
      <c r="A4" s="8" t="s">
        <v>242</v>
      </c>
      <c r="B4" s="8" t="s">
        <v>241</v>
      </c>
      <c r="C4" s="8" t="s">
        <v>141</v>
      </c>
      <c r="D4" s="9" t="s">
        <v>506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507</v>
      </c>
      <c r="F5" s="9" t="s">
        <v>508</v>
      </c>
      <c r="G5" s="9" t="s">
        <v>509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31</v>
      </c>
      <c r="B10" s="24" t="s">
        <v>510</v>
      </c>
      <c r="C10" s="24"/>
      <c r="D10" s="25"/>
      <c r="E10" s="22"/>
      <c r="F10" s="22"/>
      <c r="G10" s="22"/>
    </row>
    <row r="11" customHeight="1" spans="1:1">
      <c r="A11" t="s">
        <v>511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2" sqref="A12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53"/>
      <c r="R1" s="2" t="s">
        <v>27</v>
      </c>
    </row>
    <row r="2" ht="36" customHeight="1" spans="1:19">
      <c r="A2" s="142" t="s">
        <v>28</v>
      </c>
      <c r="B2" s="26"/>
      <c r="C2" s="26"/>
      <c r="D2" s="26"/>
      <c r="E2" s="26"/>
      <c r="F2" s="26"/>
      <c r="G2" s="26"/>
      <c r="H2" s="26"/>
      <c r="I2" s="26"/>
      <c r="J2" s="43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8" t="str">
        <f>"单位名称："&amp;"云南文化艺术职业学院（云南省艺术学校）"</f>
        <v>单位名称：云南文化艺术职业学院（云南省艺术学校）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6">
        <v>1</v>
      </c>
      <c r="B7" s="19">
        <v>2</v>
      </c>
      <c r="C7" s="19">
        <v>3</v>
      </c>
      <c r="D7" s="19">
        <v>4</v>
      </c>
      <c r="E7" s="126">
        <v>5</v>
      </c>
      <c r="F7" s="19">
        <v>6</v>
      </c>
      <c r="G7" s="19">
        <v>7</v>
      </c>
      <c r="H7" s="126">
        <v>8</v>
      </c>
      <c r="I7" s="19">
        <v>9</v>
      </c>
      <c r="J7" s="33">
        <v>10</v>
      </c>
      <c r="K7" s="33">
        <v>11</v>
      </c>
      <c r="L7" s="162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8" t="s">
        <v>45</v>
      </c>
      <c r="B8" s="28" t="s">
        <v>46</v>
      </c>
      <c r="C8" s="22">
        <v>306530174.54</v>
      </c>
      <c r="D8" s="116">
        <v>253012300</v>
      </c>
      <c r="E8" s="87">
        <v>130012300</v>
      </c>
      <c r="F8" s="87"/>
      <c r="G8" s="87"/>
      <c r="H8" s="87">
        <v>100000000</v>
      </c>
      <c r="I8" s="87">
        <v>23000000</v>
      </c>
      <c r="J8" s="87"/>
      <c r="K8" s="87"/>
      <c r="L8" s="87"/>
      <c r="M8" s="87"/>
      <c r="N8" s="87">
        <v>23000000</v>
      </c>
      <c r="O8" s="87">
        <v>53517874.54</v>
      </c>
      <c r="P8" s="87">
        <v>43517874.54</v>
      </c>
      <c r="Q8" s="87"/>
      <c r="R8" s="87"/>
      <c r="S8" s="87">
        <v>10000000</v>
      </c>
    </row>
    <row r="9" ht="16.5" customHeight="1" spans="1:19">
      <c r="A9" s="151" t="s">
        <v>31</v>
      </c>
      <c r="B9" s="152"/>
      <c r="C9" s="116">
        <v>306530174.54</v>
      </c>
      <c r="D9" s="116">
        <v>253012300</v>
      </c>
      <c r="E9" s="87">
        <v>130012300</v>
      </c>
      <c r="F9" s="87"/>
      <c r="G9" s="87"/>
      <c r="H9" s="87">
        <v>100000000</v>
      </c>
      <c r="I9" s="87">
        <v>23000000</v>
      </c>
      <c r="J9" s="87"/>
      <c r="K9" s="87"/>
      <c r="L9" s="87"/>
      <c r="M9" s="87"/>
      <c r="N9" s="87">
        <v>23000000</v>
      </c>
      <c r="O9" s="87">
        <v>53517874.54</v>
      </c>
      <c r="P9" s="87">
        <v>43517874.54</v>
      </c>
      <c r="Q9" s="87"/>
      <c r="R9" s="87"/>
      <c r="S9" s="87">
        <v>10000000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7" workbookViewId="0">
      <selection activeCell="D37" sqref="D37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7" t="str">
        <f>"单位名称："&amp;"云南文化艺术职业学院（云南省艺术学校）"</f>
        <v>单位名称：云南文化艺术职业学院（云南省艺术学校）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9" t="s">
        <v>34</v>
      </c>
      <c r="E4" s="59"/>
      <c r="F4" s="59"/>
      <c r="G4" s="141" t="s">
        <v>35</v>
      </c>
      <c r="H4" s="9" t="s">
        <v>36</v>
      </c>
      <c r="I4" s="9" t="s">
        <v>51</v>
      </c>
      <c r="J4" s="10" t="s">
        <v>52</v>
      </c>
      <c r="K4" s="65" t="s">
        <v>53</v>
      </c>
      <c r="L4" s="65" t="s">
        <v>54</v>
      </c>
      <c r="M4" s="65" t="s">
        <v>55</v>
      </c>
      <c r="N4" s="65" t="s">
        <v>56</v>
      </c>
      <c r="O4" s="82" t="s">
        <v>57</v>
      </c>
    </row>
    <row r="5" ht="30" customHeight="1" spans="1:15">
      <c r="A5" s="18"/>
      <c r="B5" s="18"/>
      <c r="C5" s="18"/>
      <c r="D5" s="59" t="s">
        <v>33</v>
      </c>
      <c r="E5" s="59" t="s">
        <v>58</v>
      </c>
      <c r="F5" s="59" t="s">
        <v>59</v>
      </c>
      <c r="G5" s="18"/>
      <c r="H5" s="18"/>
      <c r="I5" s="18"/>
      <c r="J5" s="59" t="s">
        <v>33</v>
      </c>
      <c r="K5" s="86" t="s">
        <v>53</v>
      </c>
      <c r="L5" s="86" t="s">
        <v>54</v>
      </c>
      <c r="M5" s="86" t="s">
        <v>55</v>
      </c>
      <c r="N5" s="86" t="s">
        <v>56</v>
      </c>
      <c r="O5" s="86" t="s">
        <v>57</v>
      </c>
    </row>
    <row r="6" ht="16.5" customHeight="1" spans="1:1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9">
        <v>15</v>
      </c>
    </row>
    <row r="7" ht="20.25" customHeight="1" spans="1:15">
      <c r="A7" s="28" t="s">
        <v>60</v>
      </c>
      <c r="B7" s="28" t="s">
        <v>61</v>
      </c>
      <c r="C7" s="116">
        <v>20898.72</v>
      </c>
      <c r="D7" s="116">
        <v>20898.72</v>
      </c>
      <c r="E7" s="116"/>
      <c r="F7" s="116">
        <v>20898.72</v>
      </c>
      <c r="G7" s="87"/>
      <c r="H7" s="116"/>
      <c r="I7" s="116"/>
      <c r="J7" s="116"/>
      <c r="K7" s="116"/>
      <c r="L7" s="116"/>
      <c r="M7" s="87"/>
      <c r="N7" s="116"/>
      <c r="O7" s="116"/>
    </row>
    <row r="8" ht="20.25" customHeight="1" spans="1:15">
      <c r="A8" s="124" t="s">
        <v>62</v>
      </c>
      <c r="B8" s="124" t="s">
        <v>63</v>
      </c>
      <c r="C8" s="116">
        <v>20898.72</v>
      </c>
      <c r="D8" s="116">
        <v>20898.72</v>
      </c>
      <c r="E8" s="116"/>
      <c r="F8" s="116">
        <v>20898.72</v>
      </c>
      <c r="G8" s="87"/>
      <c r="H8" s="116"/>
      <c r="I8" s="116"/>
      <c r="J8" s="116"/>
      <c r="K8" s="116"/>
      <c r="L8" s="116"/>
      <c r="M8" s="87"/>
      <c r="N8" s="116"/>
      <c r="O8" s="116"/>
    </row>
    <row r="9" ht="20.25" customHeight="1" spans="1:15">
      <c r="A9" s="125" t="s">
        <v>64</v>
      </c>
      <c r="B9" s="125" t="s">
        <v>65</v>
      </c>
      <c r="C9" s="116">
        <v>20898.72</v>
      </c>
      <c r="D9" s="116">
        <v>20898.72</v>
      </c>
      <c r="E9" s="116"/>
      <c r="F9" s="116">
        <v>20898.72</v>
      </c>
      <c r="G9" s="87"/>
      <c r="H9" s="116"/>
      <c r="I9" s="116"/>
      <c r="J9" s="116"/>
      <c r="K9" s="116"/>
      <c r="L9" s="116"/>
      <c r="M9" s="87"/>
      <c r="N9" s="116"/>
      <c r="O9" s="116"/>
    </row>
    <row r="10" ht="20.25" customHeight="1" spans="1:15">
      <c r="A10" s="28" t="s">
        <v>66</v>
      </c>
      <c r="B10" s="28" t="s">
        <v>67</v>
      </c>
      <c r="C10" s="116">
        <v>272827517.62</v>
      </c>
      <c r="D10" s="116">
        <v>163697517.62</v>
      </c>
      <c r="E10" s="116">
        <v>123017003</v>
      </c>
      <c r="F10" s="116">
        <v>40680514.62</v>
      </c>
      <c r="G10" s="87"/>
      <c r="H10" s="116"/>
      <c r="I10" s="116">
        <v>76130000</v>
      </c>
      <c r="J10" s="116">
        <v>33000000</v>
      </c>
      <c r="K10" s="116">
        <v>10000000</v>
      </c>
      <c r="L10" s="116"/>
      <c r="M10" s="87"/>
      <c r="N10" s="116"/>
      <c r="O10" s="116">
        <v>23000000</v>
      </c>
    </row>
    <row r="11" ht="20.25" customHeight="1" spans="1:15">
      <c r="A11" s="124" t="s">
        <v>68</v>
      </c>
      <c r="B11" s="124" t="s">
        <v>69</v>
      </c>
      <c r="C11" s="116">
        <v>272827517.62</v>
      </c>
      <c r="D11" s="116">
        <v>163697517.62</v>
      </c>
      <c r="E11" s="116">
        <v>123017003</v>
      </c>
      <c r="F11" s="116">
        <v>40680514.62</v>
      </c>
      <c r="G11" s="87"/>
      <c r="H11" s="116"/>
      <c r="I11" s="116">
        <v>76130000</v>
      </c>
      <c r="J11" s="116">
        <v>33000000</v>
      </c>
      <c r="K11" s="116">
        <v>10000000</v>
      </c>
      <c r="L11" s="116"/>
      <c r="M11" s="87"/>
      <c r="N11" s="116"/>
      <c r="O11" s="116">
        <v>23000000</v>
      </c>
    </row>
    <row r="12" ht="20.25" customHeight="1" spans="1:15">
      <c r="A12" s="125" t="s">
        <v>70</v>
      </c>
      <c r="B12" s="125" t="s">
        <v>71</v>
      </c>
      <c r="C12" s="116">
        <v>1332000</v>
      </c>
      <c r="D12" s="116">
        <v>1332000</v>
      </c>
      <c r="E12" s="116"/>
      <c r="F12" s="116">
        <v>1332000</v>
      </c>
      <c r="G12" s="87"/>
      <c r="H12" s="116"/>
      <c r="I12" s="116"/>
      <c r="J12" s="116"/>
      <c r="K12" s="116"/>
      <c r="L12" s="116"/>
      <c r="M12" s="87"/>
      <c r="N12" s="116"/>
      <c r="O12" s="116"/>
    </row>
    <row r="13" ht="20.25" customHeight="1" spans="1:15">
      <c r="A13" s="125" t="s">
        <v>72</v>
      </c>
      <c r="B13" s="125" t="s">
        <v>73</v>
      </c>
      <c r="C13" s="116">
        <v>271495517.62</v>
      </c>
      <c r="D13" s="116">
        <v>162365517.62</v>
      </c>
      <c r="E13" s="116">
        <v>123017003</v>
      </c>
      <c r="F13" s="116">
        <v>39348514.62</v>
      </c>
      <c r="G13" s="87"/>
      <c r="H13" s="116"/>
      <c r="I13" s="116">
        <v>76130000</v>
      </c>
      <c r="J13" s="116">
        <v>33000000</v>
      </c>
      <c r="K13" s="116">
        <v>10000000</v>
      </c>
      <c r="L13" s="116"/>
      <c r="M13" s="87"/>
      <c r="N13" s="116"/>
      <c r="O13" s="116">
        <v>23000000</v>
      </c>
    </row>
    <row r="14" ht="20.25" customHeight="1" spans="1:15">
      <c r="A14" s="28" t="s">
        <v>74</v>
      </c>
      <c r="B14" s="28" t="s">
        <v>75</v>
      </c>
      <c r="C14" s="116">
        <v>50208.2</v>
      </c>
      <c r="D14" s="116">
        <v>50208.2</v>
      </c>
      <c r="E14" s="116"/>
      <c r="F14" s="116">
        <v>50208.2</v>
      </c>
      <c r="G14" s="87"/>
      <c r="H14" s="116"/>
      <c r="I14" s="116"/>
      <c r="J14" s="116"/>
      <c r="K14" s="116"/>
      <c r="L14" s="116"/>
      <c r="M14" s="87"/>
      <c r="N14" s="116"/>
      <c r="O14" s="116"/>
    </row>
    <row r="15" ht="20.25" customHeight="1" spans="1:15">
      <c r="A15" s="124" t="s">
        <v>76</v>
      </c>
      <c r="B15" s="124" t="s">
        <v>77</v>
      </c>
      <c r="C15" s="116">
        <v>50208.2</v>
      </c>
      <c r="D15" s="116">
        <v>50208.2</v>
      </c>
      <c r="E15" s="116"/>
      <c r="F15" s="116">
        <v>50208.2</v>
      </c>
      <c r="G15" s="87"/>
      <c r="H15" s="116"/>
      <c r="I15" s="116"/>
      <c r="J15" s="116"/>
      <c r="K15" s="116"/>
      <c r="L15" s="116"/>
      <c r="M15" s="87"/>
      <c r="N15" s="116"/>
      <c r="O15" s="116"/>
    </row>
    <row r="16" ht="20.25" customHeight="1" spans="1:15">
      <c r="A16" s="125" t="s">
        <v>78</v>
      </c>
      <c r="B16" s="125" t="s">
        <v>79</v>
      </c>
      <c r="C16" s="116">
        <v>50208.2</v>
      </c>
      <c r="D16" s="116">
        <v>50208.2</v>
      </c>
      <c r="E16" s="116"/>
      <c r="F16" s="116">
        <v>50208.2</v>
      </c>
      <c r="G16" s="87"/>
      <c r="H16" s="116"/>
      <c r="I16" s="116"/>
      <c r="J16" s="116"/>
      <c r="K16" s="116"/>
      <c r="L16" s="116"/>
      <c r="M16" s="87"/>
      <c r="N16" s="116"/>
      <c r="O16" s="116"/>
    </row>
    <row r="17" ht="20.25" customHeight="1" spans="1:15">
      <c r="A17" s="28" t="s">
        <v>80</v>
      </c>
      <c r="B17" s="28" t="s">
        <v>81</v>
      </c>
      <c r="C17" s="116">
        <v>15141550</v>
      </c>
      <c r="D17" s="116">
        <v>9761550</v>
      </c>
      <c r="E17" s="116">
        <v>9761550</v>
      </c>
      <c r="F17" s="116"/>
      <c r="G17" s="87"/>
      <c r="H17" s="116"/>
      <c r="I17" s="116">
        <v>5380000</v>
      </c>
      <c r="J17" s="116"/>
      <c r="K17" s="116"/>
      <c r="L17" s="116"/>
      <c r="M17" s="87"/>
      <c r="N17" s="116"/>
      <c r="O17" s="116"/>
    </row>
    <row r="18" ht="20.25" customHeight="1" spans="1:15">
      <c r="A18" s="124" t="s">
        <v>82</v>
      </c>
      <c r="B18" s="124" t="s">
        <v>83</v>
      </c>
      <c r="C18" s="116">
        <v>14040000</v>
      </c>
      <c r="D18" s="116">
        <v>8660000</v>
      </c>
      <c r="E18" s="116">
        <v>8660000</v>
      </c>
      <c r="F18" s="116"/>
      <c r="G18" s="87"/>
      <c r="H18" s="116"/>
      <c r="I18" s="116">
        <v>5380000</v>
      </c>
      <c r="J18" s="116"/>
      <c r="K18" s="116"/>
      <c r="L18" s="116"/>
      <c r="M18" s="87"/>
      <c r="N18" s="116"/>
      <c r="O18" s="116"/>
    </row>
    <row r="19" ht="20.25" customHeight="1" spans="1:15">
      <c r="A19" s="125" t="s">
        <v>84</v>
      </c>
      <c r="B19" s="125" t="s">
        <v>85</v>
      </c>
      <c r="C19" s="116">
        <v>9360000</v>
      </c>
      <c r="D19" s="116">
        <v>8660000</v>
      </c>
      <c r="E19" s="116">
        <v>8660000</v>
      </c>
      <c r="F19" s="116"/>
      <c r="G19" s="87"/>
      <c r="H19" s="116"/>
      <c r="I19" s="116">
        <v>700000</v>
      </c>
      <c r="J19" s="116"/>
      <c r="K19" s="116"/>
      <c r="L19" s="116"/>
      <c r="M19" s="87"/>
      <c r="N19" s="116"/>
      <c r="O19" s="116"/>
    </row>
    <row r="20" ht="20.25" customHeight="1" spans="1:15">
      <c r="A20" s="125" t="s">
        <v>86</v>
      </c>
      <c r="B20" s="125" t="s">
        <v>87</v>
      </c>
      <c r="C20" s="116">
        <v>4680000</v>
      </c>
      <c r="D20" s="116"/>
      <c r="E20" s="116"/>
      <c r="F20" s="116"/>
      <c r="G20" s="87"/>
      <c r="H20" s="116"/>
      <c r="I20" s="116">
        <v>4680000</v>
      </c>
      <c r="J20" s="116"/>
      <c r="K20" s="116"/>
      <c r="L20" s="116"/>
      <c r="M20" s="87"/>
      <c r="N20" s="116"/>
      <c r="O20" s="116"/>
    </row>
    <row r="21" ht="20.25" customHeight="1" spans="1:15">
      <c r="A21" s="124" t="s">
        <v>88</v>
      </c>
      <c r="B21" s="124" t="s">
        <v>89</v>
      </c>
      <c r="C21" s="116">
        <v>1101550</v>
      </c>
      <c r="D21" s="116">
        <v>1101550</v>
      </c>
      <c r="E21" s="116">
        <v>1101550</v>
      </c>
      <c r="F21" s="116"/>
      <c r="G21" s="87"/>
      <c r="H21" s="116"/>
      <c r="I21" s="116"/>
      <c r="J21" s="116"/>
      <c r="K21" s="116"/>
      <c r="L21" s="116"/>
      <c r="M21" s="87"/>
      <c r="N21" s="116"/>
      <c r="O21" s="116"/>
    </row>
    <row r="22" ht="20.25" customHeight="1" spans="1:15">
      <c r="A22" s="125" t="s">
        <v>90</v>
      </c>
      <c r="B22" s="125" t="s">
        <v>89</v>
      </c>
      <c r="C22" s="116">
        <v>1101550</v>
      </c>
      <c r="D22" s="116">
        <v>1101550</v>
      </c>
      <c r="E22" s="116">
        <v>1101550</v>
      </c>
      <c r="F22" s="116"/>
      <c r="G22" s="87"/>
      <c r="H22" s="116"/>
      <c r="I22" s="116"/>
      <c r="J22" s="116"/>
      <c r="K22" s="116"/>
      <c r="L22" s="116"/>
      <c r="M22" s="87"/>
      <c r="N22" s="116"/>
      <c r="O22" s="116"/>
    </row>
    <row r="23" ht="20.25" customHeight="1" spans="1:15">
      <c r="A23" s="28" t="s">
        <v>91</v>
      </c>
      <c r="B23" s="28" t="s">
        <v>92</v>
      </c>
      <c r="C23" s="116">
        <v>10990000</v>
      </c>
      <c r="D23" s="116"/>
      <c r="E23" s="116"/>
      <c r="F23" s="116"/>
      <c r="G23" s="87"/>
      <c r="H23" s="116"/>
      <c r="I23" s="116">
        <v>10990000</v>
      </c>
      <c r="J23" s="116"/>
      <c r="K23" s="116"/>
      <c r="L23" s="116"/>
      <c r="M23" s="87"/>
      <c r="N23" s="116"/>
      <c r="O23" s="116"/>
    </row>
    <row r="24" ht="20.25" customHeight="1" spans="1:15">
      <c r="A24" s="124" t="s">
        <v>93</v>
      </c>
      <c r="B24" s="124" t="s">
        <v>94</v>
      </c>
      <c r="C24" s="116">
        <v>10990000</v>
      </c>
      <c r="D24" s="116"/>
      <c r="E24" s="116"/>
      <c r="F24" s="116"/>
      <c r="G24" s="87"/>
      <c r="H24" s="116"/>
      <c r="I24" s="116">
        <v>10990000</v>
      </c>
      <c r="J24" s="116"/>
      <c r="K24" s="116"/>
      <c r="L24" s="116"/>
      <c r="M24" s="87"/>
      <c r="N24" s="116"/>
      <c r="O24" s="116"/>
    </row>
    <row r="25" ht="20.25" customHeight="1" spans="1:15">
      <c r="A25" s="125" t="s">
        <v>95</v>
      </c>
      <c r="B25" s="125" t="s">
        <v>96</v>
      </c>
      <c r="C25" s="116">
        <v>6490000</v>
      </c>
      <c r="D25" s="116"/>
      <c r="E25" s="116"/>
      <c r="F25" s="116"/>
      <c r="G25" s="87"/>
      <c r="H25" s="116"/>
      <c r="I25" s="116">
        <v>6490000</v>
      </c>
      <c r="J25" s="116"/>
      <c r="K25" s="116"/>
      <c r="L25" s="116"/>
      <c r="M25" s="87"/>
      <c r="N25" s="116"/>
      <c r="O25" s="116"/>
    </row>
    <row r="26" ht="20.25" customHeight="1" spans="1:15">
      <c r="A26" s="125" t="s">
        <v>97</v>
      </c>
      <c r="B26" s="125" t="s">
        <v>98</v>
      </c>
      <c r="C26" s="116">
        <v>4500000</v>
      </c>
      <c r="D26" s="116"/>
      <c r="E26" s="116"/>
      <c r="F26" s="116"/>
      <c r="G26" s="87"/>
      <c r="H26" s="116"/>
      <c r="I26" s="116">
        <v>4500000</v>
      </c>
      <c r="J26" s="116"/>
      <c r="K26" s="116"/>
      <c r="L26" s="116"/>
      <c r="M26" s="87"/>
      <c r="N26" s="116"/>
      <c r="O26" s="116"/>
    </row>
    <row r="27" ht="20.25" customHeight="1" spans="1:15">
      <c r="A27" s="28" t="s">
        <v>99</v>
      </c>
      <c r="B27" s="28" t="s">
        <v>100</v>
      </c>
      <c r="C27" s="116">
        <v>7500000</v>
      </c>
      <c r="D27" s="116"/>
      <c r="E27" s="116"/>
      <c r="F27" s="116"/>
      <c r="G27" s="87"/>
      <c r="H27" s="116"/>
      <c r="I27" s="116">
        <v>7500000</v>
      </c>
      <c r="J27" s="116"/>
      <c r="K27" s="116"/>
      <c r="L27" s="116"/>
      <c r="M27" s="87"/>
      <c r="N27" s="116"/>
      <c r="O27" s="116"/>
    </row>
    <row r="28" ht="20.25" customHeight="1" spans="1:15">
      <c r="A28" s="124" t="s">
        <v>101</v>
      </c>
      <c r="B28" s="124" t="s">
        <v>102</v>
      </c>
      <c r="C28" s="116">
        <v>7500000</v>
      </c>
      <c r="D28" s="116"/>
      <c r="E28" s="116"/>
      <c r="F28" s="116"/>
      <c r="G28" s="87"/>
      <c r="H28" s="116"/>
      <c r="I28" s="116">
        <v>7500000</v>
      </c>
      <c r="J28" s="116"/>
      <c r="K28" s="116"/>
      <c r="L28" s="116"/>
      <c r="M28" s="87"/>
      <c r="N28" s="116"/>
      <c r="O28" s="116"/>
    </row>
    <row r="29" ht="20.25" customHeight="1" spans="1:15">
      <c r="A29" s="125" t="s">
        <v>103</v>
      </c>
      <c r="B29" s="125" t="s">
        <v>104</v>
      </c>
      <c r="C29" s="116">
        <v>7500000</v>
      </c>
      <c r="D29" s="116"/>
      <c r="E29" s="116"/>
      <c r="F29" s="116"/>
      <c r="G29" s="87"/>
      <c r="H29" s="116"/>
      <c r="I29" s="116">
        <v>7500000</v>
      </c>
      <c r="J29" s="116"/>
      <c r="K29" s="116"/>
      <c r="L29" s="116"/>
      <c r="M29" s="87"/>
      <c r="N29" s="116"/>
      <c r="O29" s="116"/>
    </row>
    <row r="30" ht="17.25" customHeight="1" spans="1:15">
      <c r="A30" s="100" t="s">
        <v>105</v>
      </c>
      <c r="B30" s="101" t="s">
        <v>105</v>
      </c>
      <c r="C30" s="116">
        <v>306530174.54</v>
      </c>
      <c r="D30" s="116">
        <v>173530174.54</v>
      </c>
      <c r="E30" s="116">
        <v>132778553</v>
      </c>
      <c r="F30" s="116">
        <v>40751621.54</v>
      </c>
      <c r="G30" s="87"/>
      <c r="H30" s="116"/>
      <c r="I30" s="116">
        <v>100000000</v>
      </c>
      <c r="J30" s="116">
        <v>33000000</v>
      </c>
      <c r="K30" s="116">
        <v>10000000</v>
      </c>
      <c r="L30" s="116"/>
      <c r="M30" s="87"/>
      <c r="N30" s="116"/>
      <c r="O30" s="116">
        <v>23000000</v>
      </c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106</v>
      </c>
    </row>
    <row r="2" ht="31.5" customHeight="1" spans="1:4">
      <c r="A2" s="42" t="s">
        <v>107</v>
      </c>
      <c r="B2" s="128"/>
      <c r="C2" s="128"/>
      <c r="D2" s="128"/>
    </row>
    <row r="3" ht="17.25" customHeight="1" spans="1:4">
      <c r="A3" s="4" t="str">
        <f>"单位名称："&amp;"云南文化艺术职业学院（云南省艺术学校）"</f>
        <v>单位名称：云南文化艺术职业学院（云南省艺术学校）</v>
      </c>
      <c r="B3" s="129"/>
      <c r="C3" s="129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0" t="s">
        <v>6</v>
      </c>
      <c r="C5" s="15" t="s">
        <v>108</v>
      </c>
      <c r="D5" s="13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1" t="s">
        <v>109</v>
      </c>
      <c r="B7" s="132">
        <v>130012300</v>
      </c>
      <c r="C7" s="133" t="s">
        <v>110</v>
      </c>
      <c r="D7" s="132">
        <v>173530174.54</v>
      </c>
    </row>
    <row r="8" ht="29.15" customHeight="1" spans="1:4">
      <c r="A8" s="134" t="s">
        <v>111</v>
      </c>
      <c r="B8" s="87">
        <v>130012300</v>
      </c>
      <c r="C8" s="29" t="str">
        <f>"（一）"&amp;"一般公共服务支出"</f>
        <v>（一）一般公共服务支出</v>
      </c>
      <c r="D8" s="87">
        <v>20898.72</v>
      </c>
    </row>
    <row r="9" ht="29.15" customHeight="1" spans="1:4">
      <c r="A9" s="134" t="s">
        <v>112</v>
      </c>
      <c r="B9" s="87"/>
      <c r="C9" s="29" t="str">
        <f>"（二）"&amp;"教育支出"</f>
        <v>（二）教育支出</v>
      </c>
      <c r="D9" s="87">
        <v>163697517.62</v>
      </c>
    </row>
    <row r="10" ht="29.15" customHeight="1" spans="1:4">
      <c r="A10" s="134" t="s">
        <v>113</v>
      </c>
      <c r="B10" s="87"/>
      <c r="C10" s="29" t="str">
        <f>"（三）"&amp;"文化旅游体育与传媒支出"</f>
        <v>（三）文化旅游体育与传媒支出</v>
      </c>
      <c r="D10" s="87">
        <v>50208.2</v>
      </c>
    </row>
    <row r="11" ht="29.15" customHeight="1" spans="1:4">
      <c r="A11" s="135" t="s">
        <v>114</v>
      </c>
      <c r="B11" s="136">
        <v>43517874.54</v>
      </c>
      <c r="C11" s="29" t="str">
        <f>"（四）"&amp;"社会保障和就业支出"</f>
        <v>（四）社会保障和就业支出</v>
      </c>
      <c r="D11" s="87">
        <v>9761550</v>
      </c>
    </row>
    <row r="12" ht="29.15" customHeight="1" spans="1:4">
      <c r="A12" s="134" t="s">
        <v>111</v>
      </c>
      <c r="B12" s="116">
        <v>43517874.54</v>
      </c>
      <c r="C12" s="29" t="str">
        <f>"（五）"&amp;"卫生健康支出"</f>
        <v>（五）卫生健康支出</v>
      </c>
      <c r="D12" s="87"/>
    </row>
    <row r="13" ht="29.15" customHeight="1" spans="1:4">
      <c r="A13" s="137" t="s">
        <v>112</v>
      </c>
      <c r="B13" s="116"/>
      <c r="C13" s="29" t="str">
        <f>"（六）"&amp;"住房保障支出"</f>
        <v>（六）住房保障支出</v>
      </c>
      <c r="D13" s="87"/>
    </row>
    <row r="14" ht="29.15" customHeight="1" spans="1:4">
      <c r="A14" s="137" t="s">
        <v>113</v>
      </c>
      <c r="B14" s="136"/>
      <c r="C14" s="138"/>
      <c r="D14" s="136"/>
    </row>
    <row r="15" ht="29.15" customHeight="1" spans="1:4">
      <c r="A15" s="139"/>
      <c r="B15" s="136"/>
      <c r="C15" s="140" t="s">
        <v>115</v>
      </c>
      <c r="D15" s="136"/>
    </row>
    <row r="16" ht="29.15" customHeight="1" spans="1:4">
      <c r="A16" s="139" t="s">
        <v>116</v>
      </c>
      <c r="B16" s="136">
        <v>173530174.54</v>
      </c>
      <c r="C16" s="138" t="s">
        <v>26</v>
      </c>
      <c r="D16" s="136">
        <v>173530174.54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selection activeCell="D31" sqref="D3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8"/>
      <c r="F1" s="52"/>
      <c r="G1" s="52" t="s">
        <v>117</v>
      </c>
    </row>
    <row r="2" ht="39" customHeight="1" spans="1:7">
      <c r="A2" s="3" t="s">
        <v>118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"单位名称："&amp;"云南文化艺术职业学院（云南省艺术学校）"</f>
        <v>单位名称：云南文化艺术职业学院（云南省艺术学校）</v>
      </c>
      <c r="F3" s="99"/>
      <c r="G3" s="99" t="s">
        <v>2</v>
      </c>
    </row>
    <row r="4" ht="20.25" customHeight="1" spans="1:7">
      <c r="A4" s="118" t="s">
        <v>119</v>
      </c>
      <c r="B4" s="119"/>
      <c r="C4" s="120" t="s">
        <v>31</v>
      </c>
      <c r="D4" s="11" t="s">
        <v>58</v>
      </c>
      <c r="E4" s="11"/>
      <c r="F4" s="12"/>
      <c r="G4" s="120" t="s">
        <v>59</v>
      </c>
    </row>
    <row r="5" ht="20.25" customHeight="1" spans="1:7">
      <c r="A5" s="121" t="s">
        <v>49</v>
      </c>
      <c r="B5" s="122" t="s">
        <v>50</v>
      </c>
      <c r="C5" s="89"/>
      <c r="D5" s="89" t="s">
        <v>33</v>
      </c>
      <c r="E5" s="89" t="s">
        <v>120</v>
      </c>
      <c r="F5" s="89" t="s">
        <v>121</v>
      </c>
      <c r="G5" s="89"/>
    </row>
    <row r="6" ht="13.5" customHeight="1" spans="1:7">
      <c r="A6" s="123" t="s">
        <v>122</v>
      </c>
      <c r="B6" s="123" t="s">
        <v>123</v>
      </c>
      <c r="C6" s="123" t="s">
        <v>124</v>
      </c>
      <c r="D6" s="59"/>
      <c r="E6" s="123" t="s">
        <v>125</v>
      </c>
      <c r="F6" s="123" t="s">
        <v>126</v>
      </c>
      <c r="G6" s="123" t="s">
        <v>127</v>
      </c>
    </row>
    <row r="7" ht="18" customHeight="1" spans="1:7">
      <c r="A7" s="28" t="s">
        <v>66</v>
      </c>
      <c r="B7" s="28" t="s">
        <v>67</v>
      </c>
      <c r="C7" s="22">
        <v>120250750</v>
      </c>
      <c r="D7" s="22">
        <v>120250750</v>
      </c>
      <c r="E7" s="22">
        <v>67589488</v>
      </c>
      <c r="F7" s="22">
        <v>52661262</v>
      </c>
      <c r="G7" s="22"/>
    </row>
    <row r="8" ht="18" customHeight="1" spans="1:7">
      <c r="A8" s="28" t="s">
        <v>68</v>
      </c>
      <c r="B8" s="124" t="s">
        <v>69</v>
      </c>
      <c r="C8" s="22">
        <v>120250750</v>
      </c>
      <c r="D8" s="22">
        <v>120250750</v>
      </c>
      <c r="E8" s="22">
        <v>67589488</v>
      </c>
      <c r="F8" s="22">
        <v>52661262</v>
      </c>
      <c r="G8" s="22"/>
    </row>
    <row r="9" ht="18" customHeight="1" spans="1:7">
      <c r="A9" s="28" t="s">
        <v>72</v>
      </c>
      <c r="B9" s="125" t="s">
        <v>73</v>
      </c>
      <c r="C9" s="22">
        <v>120250750</v>
      </c>
      <c r="D9" s="22">
        <v>120250750</v>
      </c>
      <c r="E9" s="22">
        <v>67589488</v>
      </c>
      <c r="F9" s="22">
        <v>52661262</v>
      </c>
      <c r="G9" s="22"/>
    </row>
    <row r="10" ht="18" customHeight="1" spans="1:7">
      <c r="A10" s="28" t="s">
        <v>80</v>
      </c>
      <c r="B10" s="28" t="s">
        <v>81</v>
      </c>
      <c r="C10" s="22">
        <v>9761550</v>
      </c>
      <c r="D10" s="22">
        <v>9761550</v>
      </c>
      <c r="E10" s="22">
        <v>9761550</v>
      </c>
      <c r="F10" s="22"/>
      <c r="G10" s="22"/>
    </row>
    <row r="11" ht="18" customHeight="1" spans="1:7">
      <c r="A11" s="28" t="s">
        <v>82</v>
      </c>
      <c r="B11" s="124" t="s">
        <v>83</v>
      </c>
      <c r="C11" s="22">
        <v>8660000</v>
      </c>
      <c r="D11" s="22">
        <v>8660000</v>
      </c>
      <c r="E11" s="22">
        <v>8660000</v>
      </c>
      <c r="F11" s="22"/>
      <c r="G11" s="22"/>
    </row>
    <row r="12" ht="18" customHeight="1" spans="1:7">
      <c r="A12" s="28" t="s">
        <v>84</v>
      </c>
      <c r="B12" s="125" t="s">
        <v>85</v>
      </c>
      <c r="C12" s="22">
        <v>8660000</v>
      </c>
      <c r="D12" s="22">
        <v>8660000</v>
      </c>
      <c r="E12" s="22">
        <v>8660000</v>
      </c>
      <c r="F12" s="22"/>
      <c r="G12" s="22"/>
    </row>
    <row r="13" ht="18" customHeight="1" spans="1:7">
      <c r="A13" s="28" t="s">
        <v>88</v>
      </c>
      <c r="B13" s="124" t="s">
        <v>89</v>
      </c>
      <c r="C13" s="22">
        <v>1101550</v>
      </c>
      <c r="D13" s="22">
        <v>1101550</v>
      </c>
      <c r="E13" s="22">
        <v>1101550</v>
      </c>
      <c r="F13" s="22"/>
      <c r="G13" s="22"/>
    </row>
    <row r="14" ht="18" customHeight="1" spans="1:7">
      <c r="A14" s="28" t="s">
        <v>90</v>
      </c>
      <c r="B14" s="125" t="s">
        <v>89</v>
      </c>
      <c r="C14" s="22">
        <v>1101550</v>
      </c>
      <c r="D14" s="22">
        <v>1101550</v>
      </c>
      <c r="E14" s="22">
        <v>1101550</v>
      </c>
      <c r="F14" s="22"/>
      <c r="G14" s="22"/>
    </row>
    <row r="15" ht="18" customHeight="1" spans="1:7">
      <c r="A15" s="126" t="s">
        <v>105</v>
      </c>
      <c r="B15" s="127" t="s">
        <v>105</v>
      </c>
      <c r="C15" s="22">
        <v>130012300</v>
      </c>
      <c r="D15" s="22">
        <v>130012300</v>
      </c>
      <c r="E15" s="22">
        <v>77351038</v>
      </c>
      <c r="F15" s="22">
        <v>52661262</v>
      </c>
      <c r="G15" s="22"/>
    </row>
  </sheetData>
  <mergeCells count="7">
    <mergeCell ref="A2:G2"/>
    <mergeCell ref="A3:E3"/>
    <mergeCell ref="A4:B4"/>
    <mergeCell ref="D4:F4"/>
    <mergeCell ref="A15:B1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25" sqref="C25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2"/>
      <c r="B1" s="112"/>
      <c r="C1" s="57"/>
      <c r="F1" s="56" t="s">
        <v>128</v>
      </c>
    </row>
    <row r="2" ht="25.5" customHeight="1" spans="1:6">
      <c r="A2" s="113" t="s">
        <v>129</v>
      </c>
      <c r="B2" s="113"/>
      <c r="C2" s="113"/>
      <c r="D2" s="113"/>
      <c r="E2" s="113"/>
      <c r="F2" s="113"/>
    </row>
    <row r="3" ht="15.75" customHeight="1" spans="1:6">
      <c r="A3" s="4" t="str">
        <f>"单位名称："&amp;"云南文化艺术职业学院（云南省艺术学校）"</f>
        <v>单位名称：云南文化艺术职业学院（云南省艺术学校）</v>
      </c>
      <c r="B3" s="112"/>
      <c r="C3" s="57"/>
      <c r="F3" s="56" t="s">
        <v>130</v>
      </c>
    </row>
    <row r="4" ht="19.5" customHeight="1" spans="1:6">
      <c r="A4" s="9" t="s">
        <v>131</v>
      </c>
      <c r="B4" s="15" t="s">
        <v>132</v>
      </c>
      <c r="C4" s="10" t="s">
        <v>133</v>
      </c>
      <c r="D4" s="11"/>
      <c r="E4" s="12"/>
      <c r="F4" s="15" t="s">
        <v>134</v>
      </c>
    </row>
    <row r="5" ht="19.5" customHeight="1" spans="1:6">
      <c r="A5" s="17"/>
      <c r="B5" s="18"/>
      <c r="C5" s="59" t="s">
        <v>33</v>
      </c>
      <c r="D5" s="59" t="s">
        <v>135</v>
      </c>
      <c r="E5" s="59" t="s">
        <v>136</v>
      </c>
      <c r="F5" s="18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1" spans="1:6">
      <c r="A7" s="116">
        <v>103243</v>
      </c>
      <c r="B7" s="116"/>
      <c r="C7" s="117">
        <v>79438</v>
      </c>
      <c r="D7" s="116"/>
      <c r="E7" s="116">
        <v>79438</v>
      </c>
      <c r="F7" s="116">
        <v>23805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topLeftCell="A33" workbookViewId="0">
      <selection activeCell="A12" sqref="A12"/>
    </sheetView>
  </sheetViews>
  <sheetFormatPr defaultColWidth="9.14166666666667" defaultRowHeight="14.25" customHeight="1"/>
  <cols>
    <col min="1" max="1" width="36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8"/>
      <c r="W1" s="52" t="s">
        <v>137</v>
      </c>
    </row>
    <row r="2" ht="27.75" customHeight="1" spans="1:23">
      <c r="A2" s="26" t="s">
        <v>138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"单位名称："&amp;"云南文化艺术职业学院（云南省艺术学校）"</f>
        <v>单位名称：云南文化艺术职业学院（云南省艺术学校）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99" t="s">
        <v>130</v>
      </c>
    </row>
    <row r="4" ht="21.75" customHeight="1" spans="1:23">
      <c r="A4" s="8" t="s">
        <v>139</v>
      </c>
      <c r="B4" s="8" t="s">
        <v>140</v>
      </c>
      <c r="C4" s="8" t="s">
        <v>141</v>
      </c>
      <c r="D4" s="9" t="s">
        <v>142</v>
      </c>
      <c r="E4" s="9" t="s">
        <v>143</v>
      </c>
      <c r="F4" s="9" t="s">
        <v>144</v>
      </c>
      <c r="G4" s="9" t="s">
        <v>145</v>
      </c>
      <c r="H4" s="59" t="s">
        <v>146</v>
      </c>
      <c r="I4" s="59"/>
      <c r="J4" s="59"/>
      <c r="K4" s="59"/>
      <c r="L4" s="105"/>
      <c r="M4" s="105"/>
      <c r="N4" s="105"/>
      <c r="O4" s="105"/>
      <c r="P4" s="105"/>
      <c r="Q4" s="44"/>
      <c r="R4" s="59"/>
      <c r="S4" s="59"/>
      <c r="T4" s="59"/>
      <c r="U4" s="59"/>
      <c r="V4" s="59"/>
      <c r="W4" s="59"/>
    </row>
    <row r="5" ht="21.75" customHeight="1" spans="1:23">
      <c r="A5" s="13"/>
      <c r="B5" s="13"/>
      <c r="C5" s="13"/>
      <c r="D5" s="14"/>
      <c r="E5" s="14"/>
      <c r="F5" s="14"/>
      <c r="G5" s="14"/>
      <c r="H5" s="59" t="s">
        <v>31</v>
      </c>
      <c r="I5" s="44" t="s">
        <v>34</v>
      </c>
      <c r="J5" s="44"/>
      <c r="K5" s="44"/>
      <c r="L5" s="105"/>
      <c r="M5" s="105"/>
      <c r="N5" s="105" t="s">
        <v>147</v>
      </c>
      <c r="O5" s="105"/>
      <c r="P5" s="105"/>
      <c r="Q5" s="44" t="s">
        <v>37</v>
      </c>
      <c r="R5" s="59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9"/>
      <c r="I6" s="44" t="s">
        <v>148</v>
      </c>
      <c r="J6" s="44" t="s">
        <v>149</v>
      </c>
      <c r="K6" s="44" t="s">
        <v>150</v>
      </c>
      <c r="L6" s="111" t="s">
        <v>151</v>
      </c>
      <c r="M6" s="111" t="s">
        <v>152</v>
      </c>
      <c r="N6" s="111" t="s">
        <v>34</v>
      </c>
      <c r="O6" s="111" t="s">
        <v>35</v>
      </c>
      <c r="P6" s="111" t="s">
        <v>36</v>
      </c>
      <c r="Q6" s="44"/>
      <c r="R6" s="44" t="s">
        <v>33</v>
      </c>
      <c r="S6" s="44" t="s">
        <v>44</v>
      </c>
      <c r="T6" s="44" t="s">
        <v>153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9"/>
      <c r="I7" s="44"/>
      <c r="J7" s="44"/>
      <c r="K7" s="44"/>
      <c r="L7" s="111"/>
      <c r="M7" s="111"/>
      <c r="N7" s="111"/>
      <c r="O7" s="111"/>
      <c r="P7" s="111"/>
      <c r="Q7" s="44"/>
      <c r="R7" s="44"/>
      <c r="S7" s="44"/>
      <c r="T7" s="44"/>
      <c r="U7" s="44"/>
      <c r="V7" s="44"/>
      <c r="W7" s="44"/>
    </row>
    <row r="8" ht="15" customHeight="1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 spans="1:23">
      <c r="A9" s="29" t="s">
        <v>46</v>
      </c>
      <c r="B9" s="104"/>
      <c r="C9" s="29"/>
      <c r="D9" s="29"/>
      <c r="E9" s="29"/>
      <c r="F9" s="29"/>
      <c r="G9" s="29"/>
      <c r="H9" s="22">
        <v>219724373.18</v>
      </c>
      <c r="I9" s="22">
        <v>130012300</v>
      </c>
      <c r="J9" s="22">
        <v>27734911</v>
      </c>
      <c r="K9" s="22"/>
      <c r="L9" s="22">
        <v>102277389</v>
      </c>
      <c r="M9" s="22"/>
      <c r="N9" s="22">
        <v>2766253</v>
      </c>
      <c r="O9" s="22"/>
      <c r="P9" s="22"/>
      <c r="Q9" s="22">
        <v>86945820.18</v>
      </c>
      <c r="R9" s="22"/>
      <c r="S9" s="22"/>
      <c r="T9" s="22"/>
      <c r="U9" s="22"/>
      <c r="V9" s="22"/>
      <c r="W9" s="22"/>
    </row>
    <row r="10" ht="31.4" customHeight="1" spans="1:23">
      <c r="A10" s="110" t="s">
        <v>46</v>
      </c>
      <c r="B10" s="104" t="s">
        <v>154</v>
      </c>
      <c r="C10" s="29" t="s">
        <v>155</v>
      </c>
      <c r="D10" s="29" t="s">
        <v>72</v>
      </c>
      <c r="E10" s="29" t="s">
        <v>73</v>
      </c>
      <c r="F10" s="29" t="s">
        <v>156</v>
      </c>
      <c r="G10" s="29" t="s">
        <v>157</v>
      </c>
      <c r="H10" s="22">
        <v>24062200</v>
      </c>
      <c r="I10" s="22">
        <v>19282200</v>
      </c>
      <c r="J10" s="22">
        <v>4820550</v>
      </c>
      <c r="K10" s="22"/>
      <c r="L10" s="22">
        <v>14461650</v>
      </c>
      <c r="M10" s="22"/>
      <c r="N10" s="22"/>
      <c r="O10" s="22"/>
      <c r="P10" s="22"/>
      <c r="Q10" s="22">
        <v>4780000</v>
      </c>
      <c r="R10" s="22"/>
      <c r="S10" s="22"/>
      <c r="T10" s="22"/>
      <c r="U10" s="22"/>
      <c r="V10" s="22"/>
      <c r="W10" s="22"/>
    </row>
    <row r="11" ht="31.4" customHeight="1" spans="1:23">
      <c r="A11" s="110" t="s">
        <v>46</v>
      </c>
      <c r="B11" s="104" t="s">
        <v>154</v>
      </c>
      <c r="C11" s="29" t="s">
        <v>155</v>
      </c>
      <c r="D11" s="29" t="s">
        <v>72</v>
      </c>
      <c r="E11" s="29" t="s">
        <v>73</v>
      </c>
      <c r="F11" s="29" t="s">
        <v>158</v>
      </c>
      <c r="G11" s="29" t="s">
        <v>159</v>
      </c>
      <c r="H11" s="22">
        <v>4044</v>
      </c>
      <c r="I11" s="22">
        <v>4044</v>
      </c>
      <c r="J11" s="22">
        <v>1011</v>
      </c>
      <c r="K11" s="22"/>
      <c r="L11" s="22">
        <v>3033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0" t="s">
        <v>46</v>
      </c>
      <c r="B12" s="104" t="s">
        <v>154</v>
      </c>
      <c r="C12" s="29" t="s">
        <v>155</v>
      </c>
      <c r="D12" s="29" t="s">
        <v>72</v>
      </c>
      <c r="E12" s="29" t="s">
        <v>73</v>
      </c>
      <c r="F12" s="29" t="s">
        <v>160</v>
      </c>
      <c r="G12" s="29" t="s">
        <v>161</v>
      </c>
      <c r="H12" s="22">
        <v>50729126.08</v>
      </c>
      <c r="I12" s="22">
        <v>44538004</v>
      </c>
      <c r="J12" s="22">
        <v>11134501</v>
      </c>
      <c r="K12" s="22"/>
      <c r="L12" s="22">
        <v>33403503</v>
      </c>
      <c r="M12" s="22"/>
      <c r="N12" s="22"/>
      <c r="O12" s="22"/>
      <c r="P12" s="22"/>
      <c r="Q12" s="22">
        <v>6191122.08</v>
      </c>
      <c r="R12" s="22"/>
      <c r="S12" s="22"/>
      <c r="T12" s="22"/>
      <c r="U12" s="22"/>
      <c r="V12" s="22"/>
      <c r="W12" s="22"/>
    </row>
    <row r="13" ht="31.4" customHeight="1" spans="1:23">
      <c r="A13" s="110" t="s">
        <v>46</v>
      </c>
      <c r="B13" s="104" t="s">
        <v>162</v>
      </c>
      <c r="C13" s="29" t="s">
        <v>163</v>
      </c>
      <c r="D13" s="29" t="s">
        <v>84</v>
      </c>
      <c r="E13" s="29" t="s">
        <v>85</v>
      </c>
      <c r="F13" s="29" t="s">
        <v>164</v>
      </c>
      <c r="G13" s="29" t="s">
        <v>165</v>
      </c>
      <c r="H13" s="22">
        <v>9360000</v>
      </c>
      <c r="I13" s="22">
        <v>8660000</v>
      </c>
      <c r="J13" s="22">
        <v>2165000</v>
      </c>
      <c r="K13" s="22"/>
      <c r="L13" s="22">
        <v>6495000</v>
      </c>
      <c r="M13" s="22"/>
      <c r="N13" s="22"/>
      <c r="O13" s="22"/>
      <c r="P13" s="22"/>
      <c r="Q13" s="22">
        <v>700000</v>
      </c>
      <c r="R13" s="22"/>
      <c r="S13" s="22"/>
      <c r="T13" s="22"/>
      <c r="U13" s="22"/>
      <c r="V13" s="22"/>
      <c r="W13" s="22"/>
    </row>
    <row r="14" ht="31.4" customHeight="1" spans="1:23">
      <c r="A14" s="110" t="s">
        <v>46</v>
      </c>
      <c r="B14" s="104" t="s">
        <v>162</v>
      </c>
      <c r="C14" s="29" t="s">
        <v>163</v>
      </c>
      <c r="D14" s="29" t="s">
        <v>90</v>
      </c>
      <c r="E14" s="29" t="s">
        <v>89</v>
      </c>
      <c r="F14" s="29" t="s">
        <v>166</v>
      </c>
      <c r="G14" s="29" t="s">
        <v>167</v>
      </c>
      <c r="H14" s="22">
        <v>1101550</v>
      </c>
      <c r="I14" s="22">
        <v>1101550</v>
      </c>
      <c r="J14" s="22">
        <v>275387.5</v>
      </c>
      <c r="K14" s="22"/>
      <c r="L14" s="22">
        <v>826162.5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0" t="s">
        <v>46</v>
      </c>
      <c r="B15" s="104" t="s">
        <v>162</v>
      </c>
      <c r="C15" s="29" t="s">
        <v>163</v>
      </c>
      <c r="D15" s="29" t="s">
        <v>95</v>
      </c>
      <c r="E15" s="29" t="s">
        <v>96</v>
      </c>
      <c r="F15" s="29" t="s">
        <v>168</v>
      </c>
      <c r="G15" s="29" t="s">
        <v>169</v>
      </c>
      <c r="H15" s="22">
        <v>6100000</v>
      </c>
      <c r="I15" s="22"/>
      <c r="J15" s="22"/>
      <c r="K15" s="22"/>
      <c r="L15" s="22"/>
      <c r="M15" s="22"/>
      <c r="N15" s="22"/>
      <c r="O15" s="22"/>
      <c r="P15" s="22"/>
      <c r="Q15" s="22">
        <v>6100000</v>
      </c>
      <c r="R15" s="22"/>
      <c r="S15" s="22"/>
      <c r="T15" s="22"/>
      <c r="U15" s="22"/>
      <c r="V15" s="22"/>
      <c r="W15" s="22"/>
    </row>
    <row r="16" ht="31.4" customHeight="1" spans="1:23">
      <c r="A16" s="110" t="s">
        <v>46</v>
      </c>
      <c r="B16" s="104" t="s">
        <v>162</v>
      </c>
      <c r="C16" s="29" t="s">
        <v>163</v>
      </c>
      <c r="D16" s="29" t="s">
        <v>95</v>
      </c>
      <c r="E16" s="29" t="s">
        <v>96</v>
      </c>
      <c r="F16" s="29" t="s">
        <v>170</v>
      </c>
      <c r="G16" s="29" t="s">
        <v>171</v>
      </c>
      <c r="H16" s="22">
        <v>390000</v>
      </c>
      <c r="I16" s="22"/>
      <c r="J16" s="22"/>
      <c r="K16" s="22"/>
      <c r="L16" s="22"/>
      <c r="M16" s="22"/>
      <c r="N16" s="22"/>
      <c r="O16" s="22"/>
      <c r="P16" s="22"/>
      <c r="Q16" s="22">
        <v>390000</v>
      </c>
      <c r="R16" s="22"/>
      <c r="S16" s="22"/>
      <c r="T16" s="22"/>
      <c r="U16" s="22"/>
      <c r="V16" s="22"/>
      <c r="W16" s="22"/>
    </row>
    <row r="17" ht="31.4" customHeight="1" spans="1:23">
      <c r="A17" s="110" t="s">
        <v>46</v>
      </c>
      <c r="B17" s="104" t="s">
        <v>162</v>
      </c>
      <c r="C17" s="29" t="s">
        <v>163</v>
      </c>
      <c r="D17" s="29" t="s">
        <v>97</v>
      </c>
      <c r="E17" s="29" t="s">
        <v>98</v>
      </c>
      <c r="F17" s="29" t="s">
        <v>172</v>
      </c>
      <c r="G17" s="29" t="s">
        <v>173</v>
      </c>
      <c r="H17" s="22">
        <v>4500000</v>
      </c>
      <c r="I17" s="22"/>
      <c r="J17" s="22"/>
      <c r="K17" s="22"/>
      <c r="L17" s="22"/>
      <c r="M17" s="22"/>
      <c r="N17" s="22"/>
      <c r="O17" s="22"/>
      <c r="P17" s="22"/>
      <c r="Q17" s="22">
        <v>4500000</v>
      </c>
      <c r="R17" s="22"/>
      <c r="S17" s="22"/>
      <c r="T17" s="22"/>
      <c r="U17" s="22"/>
      <c r="V17" s="22"/>
      <c r="W17" s="22"/>
    </row>
    <row r="18" ht="31.4" customHeight="1" spans="1:23">
      <c r="A18" s="110" t="s">
        <v>46</v>
      </c>
      <c r="B18" s="104" t="s">
        <v>174</v>
      </c>
      <c r="C18" s="29" t="s">
        <v>175</v>
      </c>
      <c r="D18" s="29" t="s">
        <v>86</v>
      </c>
      <c r="E18" s="29" t="s">
        <v>87</v>
      </c>
      <c r="F18" s="29" t="s">
        <v>176</v>
      </c>
      <c r="G18" s="29" t="s">
        <v>177</v>
      </c>
      <c r="H18" s="22">
        <v>4680000</v>
      </c>
      <c r="I18" s="22"/>
      <c r="J18" s="22"/>
      <c r="K18" s="22"/>
      <c r="L18" s="22"/>
      <c r="M18" s="22"/>
      <c r="N18" s="22"/>
      <c r="O18" s="22"/>
      <c r="P18" s="22"/>
      <c r="Q18" s="22">
        <v>4680000</v>
      </c>
      <c r="R18" s="22"/>
      <c r="S18" s="22"/>
      <c r="T18" s="22"/>
      <c r="U18" s="22"/>
      <c r="V18" s="22"/>
      <c r="W18" s="22"/>
    </row>
    <row r="19" ht="31.4" customHeight="1" spans="1:23">
      <c r="A19" s="110" t="s">
        <v>46</v>
      </c>
      <c r="B19" s="104" t="s">
        <v>178</v>
      </c>
      <c r="C19" s="29" t="s">
        <v>104</v>
      </c>
      <c r="D19" s="29" t="s">
        <v>103</v>
      </c>
      <c r="E19" s="29" t="s">
        <v>104</v>
      </c>
      <c r="F19" s="29" t="s">
        <v>179</v>
      </c>
      <c r="G19" s="29" t="s">
        <v>104</v>
      </c>
      <c r="H19" s="22">
        <v>7500000</v>
      </c>
      <c r="I19" s="22"/>
      <c r="J19" s="22"/>
      <c r="K19" s="22"/>
      <c r="L19" s="22"/>
      <c r="M19" s="22"/>
      <c r="N19" s="22"/>
      <c r="O19" s="22"/>
      <c r="P19" s="22"/>
      <c r="Q19" s="22">
        <v>7500000</v>
      </c>
      <c r="R19" s="22"/>
      <c r="S19" s="22"/>
      <c r="T19" s="22"/>
      <c r="U19" s="22"/>
      <c r="V19" s="22"/>
      <c r="W19" s="22"/>
    </row>
    <row r="20" ht="31.4" customHeight="1" spans="1:23">
      <c r="A20" s="110" t="s">
        <v>46</v>
      </c>
      <c r="B20" s="104" t="s">
        <v>180</v>
      </c>
      <c r="C20" s="29" t="s">
        <v>181</v>
      </c>
      <c r="D20" s="29" t="s">
        <v>72</v>
      </c>
      <c r="E20" s="29" t="s">
        <v>73</v>
      </c>
      <c r="F20" s="29" t="s">
        <v>182</v>
      </c>
      <c r="G20" s="29" t="s">
        <v>183</v>
      </c>
      <c r="H20" s="22">
        <v>612000</v>
      </c>
      <c r="I20" s="22"/>
      <c r="J20" s="22"/>
      <c r="K20" s="22"/>
      <c r="L20" s="22"/>
      <c r="M20" s="22"/>
      <c r="N20" s="22"/>
      <c r="O20" s="22"/>
      <c r="P20" s="22"/>
      <c r="Q20" s="22">
        <v>612000</v>
      </c>
      <c r="R20" s="22"/>
      <c r="S20" s="22"/>
      <c r="T20" s="22"/>
      <c r="U20" s="22"/>
      <c r="V20" s="22"/>
      <c r="W20" s="22"/>
    </row>
    <row r="21" ht="31.4" customHeight="1" spans="1:23">
      <c r="A21" s="110" t="s">
        <v>46</v>
      </c>
      <c r="B21" s="104" t="s">
        <v>180</v>
      </c>
      <c r="C21" s="29" t="s">
        <v>181</v>
      </c>
      <c r="D21" s="29" t="s">
        <v>72</v>
      </c>
      <c r="E21" s="29" t="s">
        <v>73</v>
      </c>
      <c r="F21" s="29" t="s">
        <v>184</v>
      </c>
      <c r="G21" s="29" t="s">
        <v>185</v>
      </c>
      <c r="H21" s="22">
        <v>638840</v>
      </c>
      <c r="I21" s="22">
        <v>418040</v>
      </c>
      <c r="J21" s="22">
        <v>104510</v>
      </c>
      <c r="K21" s="22"/>
      <c r="L21" s="22">
        <v>313530</v>
      </c>
      <c r="M21" s="22"/>
      <c r="N21" s="22"/>
      <c r="O21" s="22"/>
      <c r="P21" s="22"/>
      <c r="Q21" s="22">
        <v>220800</v>
      </c>
      <c r="R21" s="22"/>
      <c r="S21" s="22"/>
      <c r="T21" s="22"/>
      <c r="U21" s="22"/>
      <c r="V21" s="22"/>
      <c r="W21" s="22"/>
    </row>
    <row r="22" ht="31.4" customHeight="1" spans="1:23">
      <c r="A22" s="110" t="s">
        <v>46</v>
      </c>
      <c r="B22" s="104" t="s">
        <v>186</v>
      </c>
      <c r="C22" s="29" t="s">
        <v>187</v>
      </c>
      <c r="D22" s="29" t="s">
        <v>72</v>
      </c>
      <c r="E22" s="29" t="s">
        <v>73</v>
      </c>
      <c r="F22" s="29" t="s">
        <v>188</v>
      </c>
      <c r="G22" s="29" t="s">
        <v>189</v>
      </c>
      <c r="H22" s="22">
        <v>79438</v>
      </c>
      <c r="I22" s="22">
        <v>79438</v>
      </c>
      <c r="J22" s="22"/>
      <c r="K22" s="22"/>
      <c r="L22" s="22">
        <v>79438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0" t="s">
        <v>46</v>
      </c>
      <c r="B23" s="104" t="s">
        <v>190</v>
      </c>
      <c r="C23" s="29" t="s">
        <v>134</v>
      </c>
      <c r="D23" s="29" t="s">
        <v>72</v>
      </c>
      <c r="E23" s="29" t="s">
        <v>73</v>
      </c>
      <c r="F23" s="29" t="s">
        <v>191</v>
      </c>
      <c r="G23" s="29" t="s">
        <v>134</v>
      </c>
      <c r="H23" s="22">
        <v>23805</v>
      </c>
      <c r="I23" s="22">
        <v>23805</v>
      </c>
      <c r="J23" s="22">
        <v>5951.25</v>
      </c>
      <c r="K23" s="22"/>
      <c r="L23" s="22">
        <v>17853.75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0" t="s">
        <v>46</v>
      </c>
      <c r="B24" s="104" t="s">
        <v>192</v>
      </c>
      <c r="C24" s="29" t="s">
        <v>193</v>
      </c>
      <c r="D24" s="29" t="s">
        <v>72</v>
      </c>
      <c r="E24" s="29" t="s">
        <v>73</v>
      </c>
      <c r="F24" s="29" t="s">
        <v>194</v>
      </c>
      <c r="G24" s="29" t="s">
        <v>193</v>
      </c>
      <c r="H24" s="22">
        <v>1350000</v>
      </c>
      <c r="I24" s="22">
        <v>1050000</v>
      </c>
      <c r="J24" s="22">
        <v>262500</v>
      </c>
      <c r="K24" s="22"/>
      <c r="L24" s="22">
        <v>787500</v>
      </c>
      <c r="M24" s="22"/>
      <c r="N24" s="22"/>
      <c r="O24" s="22"/>
      <c r="P24" s="22"/>
      <c r="Q24" s="22">
        <v>300000</v>
      </c>
      <c r="R24" s="22"/>
      <c r="S24" s="22"/>
      <c r="T24" s="22"/>
      <c r="U24" s="22"/>
      <c r="V24" s="22"/>
      <c r="W24" s="22"/>
    </row>
    <row r="25" ht="31.4" customHeight="1" spans="1:23">
      <c r="A25" s="110" t="s">
        <v>46</v>
      </c>
      <c r="B25" s="104" t="s">
        <v>195</v>
      </c>
      <c r="C25" s="29" t="s">
        <v>196</v>
      </c>
      <c r="D25" s="29" t="s">
        <v>72</v>
      </c>
      <c r="E25" s="29" t="s">
        <v>73</v>
      </c>
      <c r="F25" s="29" t="s">
        <v>197</v>
      </c>
      <c r="G25" s="29" t="s">
        <v>198</v>
      </c>
      <c r="H25" s="22">
        <v>2561800</v>
      </c>
      <c r="I25" s="22">
        <v>2561800</v>
      </c>
      <c r="J25" s="22"/>
      <c r="K25" s="22"/>
      <c r="L25" s="22">
        <v>2561800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0" t="s">
        <v>46</v>
      </c>
      <c r="B26" s="104" t="s">
        <v>195</v>
      </c>
      <c r="C26" s="29" t="s">
        <v>196</v>
      </c>
      <c r="D26" s="29" t="s">
        <v>72</v>
      </c>
      <c r="E26" s="29" t="s">
        <v>73</v>
      </c>
      <c r="F26" s="29" t="s">
        <v>199</v>
      </c>
      <c r="G26" s="29" t="s">
        <v>200</v>
      </c>
      <c r="H26" s="22">
        <v>630653</v>
      </c>
      <c r="I26" s="22">
        <v>630653</v>
      </c>
      <c r="J26" s="22"/>
      <c r="K26" s="22"/>
      <c r="L26" s="22">
        <v>630653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0" t="s">
        <v>46</v>
      </c>
      <c r="B27" s="104" t="s">
        <v>195</v>
      </c>
      <c r="C27" s="29" t="s">
        <v>196</v>
      </c>
      <c r="D27" s="29" t="s">
        <v>72</v>
      </c>
      <c r="E27" s="29" t="s">
        <v>73</v>
      </c>
      <c r="F27" s="29" t="s">
        <v>201</v>
      </c>
      <c r="G27" s="29" t="s">
        <v>202</v>
      </c>
      <c r="H27" s="22">
        <v>1580500</v>
      </c>
      <c r="I27" s="22">
        <v>1580500</v>
      </c>
      <c r="J27" s="22">
        <v>395125</v>
      </c>
      <c r="K27" s="22"/>
      <c r="L27" s="22">
        <v>1185375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0" t="s">
        <v>46</v>
      </c>
      <c r="B28" s="104" t="s">
        <v>195</v>
      </c>
      <c r="C28" s="29" t="s">
        <v>196</v>
      </c>
      <c r="D28" s="29" t="s">
        <v>72</v>
      </c>
      <c r="E28" s="29" t="s">
        <v>73</v>
      </c>
      <c r="F28" s="29" t="s">
        <v>203</v>
      </c>
      <c r="G28" s="29" t="s">
        <v>204</v>
      </c>
      <c r="H28" s="22">
        <v>2142200</v>
      </c>
      <c r="I28" s="22">
        <v>2142200</v>
      </c>
      <c r="J28" s="22">
        <v>535550</v>
      </c>
      <c r="K28" s="22"/>
      <c r="L28" s="22">
        <v>1606650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0" t="s">
        <v>46</v>
      </c>
      <c r="B29" s="104" t="s">
        <v>195</v>
      </c>
      <c r="C29" s="29" t="s">
        <v>196</v>
      </c>
      <c r="D29" s="29" t="s">
        <v>72</v>
      </c>
      <c r="E29" s="29" t="s">
        <v>73</v>
      </c>
      <c r="F29" s="29" t="s">
        <v>205</v>
      </c>
      <c r="G29" s="29" t="s">
        <v>206</v>
      </c>
      <c r="H29" s="22">
        <v>257400</v>
      </c>
      <c r="I29" s="22">
        <v>257400</v>
      </c>
      <c r="J29" s="22">
        <v>64350</v>
      </c>
      <c r="K29" s="22"/>
      <c r="L29" s="22">
        <v>193050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0" t="s">
        <v>46</v>
      </c>
      <c r="B30" s="104" t="s">
        <v>195</v>
      </c>
      <c r="C30" s="29" t="s">
        <v>196</v>
      </c>
      <c r="D30" s="29" t="s">
        <v>72</v>
      </c>
      <c r="E30" s="29" t="s">
        <v>73</v>
      </c>
      <c r="F30" s="29" t="s">
        <v>207</v>
      </c>
      <c r="G30" s="29" t="s">
        <v>208</v>
      </c>
      <c r="H30" s="22">
        <v>7362053</v>
      </c>
      <c r="I30" s="22">
        <v>4595800</v>
      </c>
      <c r="J30" s="22"/>
      <c r="K30" s="22"/>
      <c r="L30" s="22">
        <v>4595800</v>
      </c>
      <c r="M30" s="22"/>
      <c r="N30" s="22">
        <v>2766253</v>
      </c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0" t="s">
        <v>46</v>
      </c>
      <c r="B31" s="104" t="s">
        <v>195</v>
      </c>
      <c r="C31" s="29" t="s">
        <v>196</v>
      </c>
      <c r="D31" s="29" t="s">
        <v>72</v>
      </c>
      <c r="E31" s="29" t="s">
        <v>73</v>
      </c>
      <c r="F31" s="29" t="s">
        <v>209</v>
      </c>
      <c r="G31" s="29" t="s">
        <v>210</v>
      </c>
      <c r="H31" s="22">
        <v>2244410</v>
      </c>
      <c r="I31" s="22">
        <v>2234410</v>
      </c>
      <c r="J31" s="22">
        <v>558602.5</v>
      </c>
      <c r="K31" s="22"/>
      <c r="L31" s="22">
        <v>1675807.5</v>
      </c>
      <c r="M31" s="22"/>
      <c r="N31" s="22"/>
      <c r="O31" s="22"/>
      <c r="P31" s="22"/>
      <c r="Q31" s="22">
        <v>10000</v>
      </c>
      <c r="R31" s="22"/>
      <c r="S31" s="22"/>
      <c r="T31" s="22"/>
      <c r="U31" s="22"/>
      <c r="V31" s="22"/>
      <c r="W31" s="22"/>
    </row>
    <row r="32" ht="31.4" customHeight="1" spans="1:23">
      <c r="A32" s="110" t="s">
        <v>46</v>
      </c>
      <c r="B32" s="104" t="s">
        <v>195</v>
      </c>
      <c r="C32" s="29" t="s">
        <v>196</v>
      </c>
      <c r="D32" s="29" t="s">
        <v>72</v>
      </c>
      <c r="E32" s="29" t="s">
        <v>73</v>
      </c>
      <c r="F32" s="29" t="s">
        <v>211</v>
      </c>
      <c r="G32" s="29" t="s">
        <v>212</v>
      </c>
      <c r="H32" s="22">
        <v>3949600</v>
      </c>
      <c r="I32" s="22">
        <v>3949600</v>
      </c>
      <c r="J32" s="22"/>
      <c r="K32" s="22"/>
      <c r="L32" s="22">
        <v>3949600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0" t="s">
        <v>46</v>
      </c>
      <c r="B33" s="104" t="s">
        <v>195</v>
      </c>
      <c r="C33" s="29" t="s">
        <v>196</v>
      </c>
      <c r="D33" s="29" t="s">
        <v>72</v>
      </c>
      <c r="E33" s="29" t="s">
        <v>73</v>
      </c>
      <c r="F33" s="29" t="s">
        <v>213</v>
      </c>
      <c r="G33" s="29" t="s">
        <v>214</v>
      </c>
      <c r="H33" s="22">
        <v>702200</v>
      </c>
      <c r="I33" s="22">
        <v>612200</v>
      </c>
      <c r="J33" s="22">
        <v>153050</v>
      </c>
      <c r="K33" s="22"/>
      <c r="L33" s="22">
        <v>459150</v>
      </c>
      <c r="M33" s="22"/>
      <c r="N33" s="22"/>
      <c r="O33" s="22"/>
      <c r="P33" s="22"/>
      <c r="Q33" s="22">
        <v>90000</v>
      </c>
      <c r="R33" s="22"/>
      <c r="S33" s="22"/>
      <c r="T33" s="22"/>
      <c r="U33" s="22"/>
      <c r="V33" s="22"/>
      <c r="W33" s="22"/>
    </row>
    <row r="34" ht="31.4" customHeight="1" spans="1:23">
      <c r="A34" s="110" t="s">
        <v>46</v>
      </c>
      <c r="B34" s="104" t="s">
        <v>195</v>
      </c>
      <c r="C34" s="29" t="s">
        <v>196</v>
      </c>
      <c r="D34" s="29" t="s">
        <v>72</v>
      </c>
      <c r="E34" s="29" t="s">
        <v>73</v>
      </c>
      <c r="F34" s="29" t="s">
        <v>215</v>
      </c>
      <c r="G34" s="29" t="s">
        <v>216</v>
      </c>
      <c r="H34" s="22">
        <v>85000</v>
      </c>
      <c r="I34" s="22">
        <v>85000</v>
      </c>
      <c r="J34" s="22">
        <v>21250</v>
      </c>
      <c r="K34" s="22"/>
      <c r="L34" s="22">
        <v>63750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0" t="s">
        <v>46</v>
      </c>
      <c r="B35" s="104" t="s">
        <v>195</v>
      </c>
      <c r="C35" s="29" t="s">
        <v>196</v>
      </c>
      <c r="D35" s="29" t="s">
        <v>72</v>
      </c>
      <c r="E35" s="29" t="s">
        <v>73</v>
      </c>
      <c r="F35" s="29" t="s">
        <v>217</v>
      </c>
      <c r="G35" s="29" t="s">
        <v>218</v>
      </c>
      <c r="H35" s="22">
        <v>1119175</v>
      </c>
      <c r="I35" s="22">
        <v>1069175</v>
      </c>
      <c r="J35" s="22"/>
      <c r="K35" s="22"/>
      <c r="L35" s="22">
        <v>1069175</v>
      </c>
      <c r="M35" s="22"/>
      <c r="N35" s="22"/>
      <c r="O35" s="22"/>
      <c r="P35" s="22"/>
      <c r="Q35" s="22">
        <v>50000</v>
      </c>
      <c r="R35" s="22"/>
      <c r="S35" s="22"/>
      <c r="T35" s="22"/>
      <c r="U35" s="22"/>
      <c r="V35" s="22"/>
      <c r="W35" s="22"/>
    </row>
    <row r="36" ht="31.4" customHeight="1" spans="1:23">
      <c r="A36" s="110" t="s">
        <v>46</v>
      </c>
      <c r="B36" s="104" t="s">
        <v>195</v>
      </c>
      <c r="C36" s="29" t="s">
        <v>196</v>
      </c>
      <c r="D36" s="29" t="s">
        <v>72</v>
      </c>
      <c r="E36" s="29" t="s">
        <v>73</v>
      </c>
      <c r="F36" s="29" t="s">
        <v>219</v>
      </c>
      <c r="G36" s="29" t="s">
        <v>220</v>
      </c>
      <c r="H36" s="22">
        <v>2167500</v>
      </c>
      <c r="I36" s="22">
        <v>2167500</v>
      </c>
      <c r="J36" s="22">
        <v>541875</v>
      </c>
      <c r="K36" s="22"/>
      <c r="L36" s="22">
        <v>1625625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10" t="s">
        <v>46</v>
      </c>
      <c r="B37" s="104" t="s">
        <v>195</v>
      </c>
      <c r="C37" s="29" t="s">
        <v>196</v>
      </c>
      <c r="D37" s="29" t="s">
        <v>72</v>
      </c>
      <c r="E37" s="29" t="s">
        <v>73</v>
      </c>
      <c r="F37" s="29" t="s">
        <v>221</v>
      </c>
      <c r="G37" s="29" t="s">
        <v>222</v>
      </c>
      <c r="H37" s="22">
        <v>43512138.1</v>
      </c>
      <c r="I37" s="22">
        <v>4086120</v>
      </c>
      <c r="J37" s="22">
        <v>1021530</v>
      </c>
      <c r="K37" s="22"/>
      <c r="L37" s="22">
        <v>3064590</v>
      </c>
      <c r="M37" s="22"/>
      <c r="N37" s="22"/>
      <c r="O37" s="22"/>
      <c r="P37" s="22"/>
      <c r="Q37" s="22">
        <v>39426018.1</v>
      </c>
      <c r="R37" s="22"/>
      <c r="S37" s="22"/>
      <c r="T37" s="22"/>
      <c r="U37" s="22"/>
      <c r="V37" s="22"/>
      <c r="W37" s="22"/>
    </row>
    <row r="38" ht="31.4" customHeight="1" spans="1:23">
      <c r="A38" s="110" t="s">
        <v>46</v>
      </c>
      <c r="B38" s="104" t="s">
        <v>195</v>
      </c>
      <c r="C38" s="29" t="s">
        <v>196</v>
      </c>
      <c r="D38" s="29" t="s">
        <v>72</v>
      </c>
      <c r="E38" s="29" t="s">
        <v>73</v>
      </c>
      <c r="F38" s="29" t="s">
        <v>223</v>
      </c>
      <c r="G38" s="29" t="s">
        <v>224</v>
      </c>
      <c r="H38" s="22">
        <v>1694000</v>
      </c>
      <c r="I38" s="22"/>
      <c r="J38" s="22"/>
      <c r="K38" s="22"/>
      <c r="L38" s="22"/>
      <c r="M38" s="22"/>
      <c r="N38" s="22"/>
      <c r="O38" s="22"/>
      <c r="P38" s="22"/>
      <c r="Q38" s="22">
        <v>1694000</v>
      </c>
      <c r="R38" s="22"/>
      <c r="S38" s="22"/>
      <c r="T38" s="22"/>
      <c r="U38" s="22"/>
      <c r="V38" s="22"/>
      <c r="W38" s="22"/>
    </row>
    <row r="39" ht="31.4" customHeight="1" spans="1:23">
      <c r="A39" s="110" t="s">
        <v>46</v>
      </c>
      <c r="B39" s="104" t="s">
        <v>195</v>
      </c>
      <c r="C39" s="29" t="s">
        <v>196</v>
      </c>
      <c r="D39" s="29" t="s">
        <v>72</v>
      </c>
      <c r="E39" s="29" t="s">
        <v>73</v>
      </c>
      <c r="F39" s="29" t="s">
        <v>225</v>
      </c>
      <c r="G39" s="29" t="s">
        <v>226</v>
      </c>
      <c r="H39" s="22">
        <v>100000</v>
      </c>
      <c r="I39" s="22">
        <v>100000</v>
      </c>
      <c r="J39" s="22">
        <v>25000</v>
      </c>
      <c r="K39" s="22"/>
      <c r="L39" s="22">
        <v>75000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ht="31.4" customHeight="1" spans="1:23">
      <c r="A40" s="110" t="s">
        <v>46</v>
      </c>
      <c r="B40" s="104" t="s">
        <v>195</v>
      </c>
      <c r="C40" s="29" t="s">
        <v>196</v>
      </c>
      <c r="D40" s="29" t="s">
        <v>72</v>
      </c>
      <c r="E40" s="29" t="s">
        <v>73</v>
      </c>
      <c r="F40" s="29" t="s">
        <v>227</v>
      </c>
      <c r="G40" s="29" t="s">
        <v>228</v>
      </c>
      <c r="H40" s="22">
        <v>32198551</v>
      </c>
      <c r="I40" s="22">
        <v>22496671</v>
      </c>
      <c r="J40" s="22">
        <v>5624167.75</v>
      </c>
      <c r="K40" s="22"/>
      <c r="L40" s="22">
        <v>16872503.25</v>
      </c>
      <c r="M40" s="22"/>
      <c r="N40" s="22"/>
      <c r="O40" s="22"/>
      <c r="P40" s="22"/>
      <c r="Q40" s="22">
        <v>9701880</v>
      </c>
      <c r="R40" s="22"/>
      <c r="S40" s="22"/>
      <c r="T40" s="22"/>
      <c r="U40" s="22"/>
      <c r="V40" s="22"/>
      <c r="W40" s="22"/>
    </row>
    <row r="41" ht="31.4" customHeight="1" spans="1:23">
      <c r="A41" s="110" t="s">
        <v>46</v>
      </c>
      <c r="B41" s="104" t="s">
        <v>195</v>
      </c>
      <c r="C41" s="29" t="s">
        <v>196</v>
      </c>
      <c r="D41" s="29" t="s">
        <v>72</v>
      </c>
      <c r="E41" s="29" t="s">
        <v>73</v>
      </c>
      <c r="F41" s="29" t="s">
        <v>229</v>
      </c>
      <c r="G41" s="29" t="s">
        <v>230</v>
      </c>
      <c r="H41" s="22">
        <v>64700</v>
      </c>
      <c r="I41" s="22">
        <v>64700</v>
      </c>
      <c r="J41" s="22"/>
      <c r="K41" s="22"/>
      <c r="L41" s="22">
        <v>64700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ht="31.4" customHeight="1" spans="1:23">
      <c r="A42" s="110" t="s">
        <v>46</v>
      </c>
      <c r="B42" s="104" t="s">
        <v>195</v>
      </c>
      <c r="C42" s="29" t="s">
        <v>196</v>
      </c>
      <c r="D42" s="29" t="s">
        <v>72</v>
      </c>
      <c r="E42" s="29" t="s">
        <v>73</v>
      </c>
      <c r="F42" s="29" t="s">
        <v>231</v>
      </c>
      <c r="G42" s="29" t="s">
        <v>232</v>
      </c>
      <c r="H42" s="22">
        <v>2774290</v>
      </c>
      <c r="I42" s="22">
        <v>2774290</v>
      </c>
      <c r="J42" s="22"/>
      <c r="K42" s="22"/>
      <c r="L42" s="22">
        <v>2774290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ht="31.4" customHeight="1" spans="1:23">
      <c r="A43" s="110" t="s">
        <v>46</v>
      </c>
      <c r="B43" s="104" t="s">
        <v>195</v>
      </c>
      <c r="C43" s="29" t="s">
        <v>196</v>
      </c>
      <c r="D43" s="29" t="s">
        <v>72</v>
      </c>
      <c r="E43" s="29" t="s">
        <v>73</v>
      </c>
      <c r="F43" s="29" t="s">
        <v>233</v>
      </c>
      <c r="G43" s="29" t="s">
        <v>234</v>
      </c>
      <c r="H43" s="22">
        <v>100000</v>
      </c>
      <c r="I43" s="22">
        <v>100000</v>
      </c>
      <c r="J43" s="22">
        <v>25000</v>
      </c>
      <c r="K43" s="22"/>
      <c r="L43" s="22">
        <v>75000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ht="31.4" customHeight="1" spans="1:23">
      <c r="A44" s="110" t="s">
        <v>46</v>
      </c>
      <c r="B44" s="104" t="s">
        <v>235</v>
      </c>
      <c r="C44" s="29" t="s">
        <v>236</v>
      </c>
      <c r="D44" s="29" t="s">
        <v>72</v>
      </c>
      <c r="E44" s="29" t="s">
        <v>73</v>
      </c>
      <c r="F44" s="29" t="s">
        <v>237</v>
      </c>
      <c r="G44" s="29" t="s">
        <v>238</v>
      </c>
      <c r="H44" s="22">
        <v>3347200</v>
      </c>
      <c r="I44" s="22">
        <v>3347200</v>
      </c>
      <c r="J44" s="22"/>
      <c r="K44" s="22"/>
      <c r="L44" s="22">
        <v>3347200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ht="18.75" customHeight="1" spans="1:23">
      <c r="A45" s="30" t="s">
        <v>105</v>
      </c>
      <c r="B45" s="31"/>
      <c r="C45" s="31"/>
      <c r="D45" s="31"/>
      <c r="E45" s="31"/>
      <c r="F45" s="31"/>
      <c r="G45" s="32"/>
      <c r="H45" s="22">
        <v>219724373.18</v>
      </c>
      <c r="I45" s="22">
        <v>130012300</v>
      </c>
      <c r="J45" s="22">
        <v>27734911</v>
      </c>
      <c r="K45" s="22"/>
      <c r="L45" s="22">
        <v>102277389</v>
      </c>
      <c r="M45" s="22"/>
      <c r="N45" s="22">
        <v>2766253</v>
      </c>
      <c r="O45" s="22"/>
      <c r="P45" s="22"/>
      <c r="Q45" s="22">
        <v>86945820.18</v>
      </c>
      <c r="R45" s="22"/>
      <c r="S45" s="22"/>
      <c r="T45" s="22"/>
      <c r="U45" s="22"/>
      <c r="V45" s="22"/>
      <c r="W45" s="22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1"/>
  <sheetViews>
    <sheetView showZeros="0" topLeftCell="A80" workbookViewId="0">
      <selection activeCell="A12" sqref="A12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8"/>
      <c r="W1" s="52" t="s">
        <v>239</v>
      </c>
    </row>
    <row r="2" ht="27.75" customHeight="1" spans="1:23">
      <c r="A2" s="26" t="s">
        <v>240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"单位名称："&amp;"云南文化艺术职业学院（云南省艺术学校）"</f>
        <v>单位名称：云南文化艺术职业学院（云南省艺术学校）</v>
      </c>
      <c r="B3" s="103" t="str">
        <f t="shared" si="0"/>
        <v>单位名称：云南文化艺术职业学院（云南省艺术学校）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8"/>
      <c r="W3" s="99" t="s">
        <v>130</v>
      </c>
    </row>
    <row r="4" ht="21.75" customHeight="1" spans="1:23">
      <c r="A4" s="8" t="s">
        <v>241</v>
      </c>
      <c r="B4" s="8" t="s">
        <v>140</v>
      </c>
      <c r="C4" s="8" t="s">
        <v>141</v>
      </c>
      <c r="D4" s="8" t="s">
        <v>242</v>
      </c>
      <c r="E4" s="9" t="s">
        <v>142</v>
      </c>
      <c r="F4" s="9" t="s">
        <v>143</v>
      </c>
      <c r="G4" s="9" t="s">
        <v>144</v>
      </c>
      <c r="H4" s="9" t="s">
        <v>145</v>
      </c>
      <c r="I4" s="59" t="s">
        <v>31</v>
      </c>
      <c r="J4" s="59" t="s">
        <v>243</v>
      </c>
      <c r="K4" s="59"/>
      <c r="L4" s="59"/>
      <c r="M4" s="59"/>
      <c r="N4" s="105" t="s">
        <v>147</v>
      </c>
      <c r="O4" s="105"/>
      <c r="P4" s="10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9"/>
      <c r="J5" s="44" t="s">
        <v>34</v>
      </c>
      <c r="K5" s="44"/>
      <c r="L5" s="44" t="s">
        <v>35</v>
      </c>
      <c r="M5" s="44" t="s">
        <v>36</v>
      </c>
      <c r="N5" s="106" t="s">
        <v>34</v>
      </c>
      <c r="O5" s="106" t="s">
        <v>35</v>
      </c>
      <c r="P5" s="106" t="s">
        <v>36</v>
      </c>
      <c r="Q5" s="14"/>
      <c r="R5" s="9" t="s">
        <v>33</v>
      </c>
      <c r="S5" s="9" t="s">
        <v>44</v>
      </c>
      <c r="T5" s="9" t="s">
        <v>153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9"/>
      <c r="J6" s="44" t="s">
        <v>33</v>
      </c>
      <c r="K6" s="44" t="s">
        <v>244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9"/>
      <c r="B8" s="104"/>
      <c r="C8" s="29" t="s">
        <v>245</v>
      </c>
      <c r="D8" s="29"/>
      <c r="E8" s="29"/>
      <c r="F8" s="29"/>
      <c r="G8" s="29"/>
      <c r="H8" s="29"/>
      <c r="I8" s="107">
        <v>7500</v>
      </c>
      <c r="J8" s="107"/>
      <c r="K8" s="107"/>
      <c r="L8" s="107"/>
      <c r="M8" s="107"/>
      <c r="N8" s="107">
        <v>7500</v>
      </c>
      <c r="O8" s="107"/>
      <c r="P8" s="107"/>
      <c r="Q8" s="107"/>
      <c r="R8" s="107"/>
      <c r="S8" s="107"/>
      <c r="T8" s="107"/>
      <c r="U8" s="87"/>
      <c r="V8" s="107"/>
      <c r="W8" s="107"/>
    </row>
    <row r="9" ht="32.9" customHeight="1" spans="1:23">
      <c r="A9" s="29" t="s">
        <v>246</v>
      </c>
      <c r="B9" s="104" t="s">
        <v>247</v>
      </c>
      <c r="C9" s="29" t="s">
        <v>245</v>
      </c>
      <c r="D9" s="29" t="s">
        <v>46</v>
      </c>
      <c r="E9" s="29" t="s">
        <v>70</v>
      </c>
      <c r="F9" s="29" t="s">
        <v>71</v>
      </c>
      <c r="G9" s="29" t="s">
        <v>248</v>
      </c>
      <c r="H9" s="29" t="s">
        <v>249</v>
      </c>
      <c r="I9" s="107">
        <v>7500</v>
      </c>
      <c r="J9" s="107"/>
      <c r="K9" s="107"/>
      <c r="L9" s="107"/>
      <c r="M9" s="107"/>
      <c r="N9" s="107">
        <v>7500</v>
      </c>
      <c r="O9" s="107"/>
      <c r="P9" s="107"/>
      <c r="Q9" s="107"/>
      <c r="R9" s="107"/>
      <c r="S9" s="107"/>
      <c r="T9" s="107"/>
      <c r="U9" s="87"/>
      <c r="V9" s="107"/>
      <c r="W9" s="107"/>
    </row>
    <row r="10" ht="32.9" customHeight="1" spans="1:23">
      <c r="A10" s="29"/>
      <c r="B10" s="29"/>
      <c r="C10" s="29" t="s">
        <v>250</v>
      </c>
      <c r="D10" s="29"/>
      <c r="E10" s="29"/>
      <c r="F10" s="29"/>
      <c r="G10" s="29"/>
      <c r="H10" s="29"/>
      <c r="I10" s="107">
        <v>8.2</v>
      </c>
      <c r="J10" s="107"/>
      <c r="K10" s="107"/>
      <c r="L10" s="107"/>
      <c r="M10" s="107"/>
      <c r="N10" s="107">
        <v>8.2</v>
      </c>
      <c r="O10" s="107"/>
      <c r="P10" s="107"/>
      <c r="Q10" s="107"/>
      <c r="R10" s="107"/>
      <c r="S10" s="107"/>
      <c r="T10" s="107"/>
      <c r="U10" s="87"/>
      <c r="V10" s="107"/>
      <c r="W10" s="107"/>
    </row>
    <row r="11" ht="32.9" customHeight="1" spans="1:23">
      <c r="A11" s="29" t="s">
        <v>251</v>
      </c>
      <c r="B11" s="104" t="s">
        <v>252</v>
      </c>
      <c r="C11" s="29" t="s">
        <v>250</v>
      </c>
      <c r="D11" s="29" t="s">
        <v>46</v>
      </c>
      <c r="E11" s="29" t="s">
        <v>78</v>
      </c>
      <c r="F11" s="29" t="s">
        <v>79</v>
      </c>
      <c r="G11" s="29" t="s">
        <v>227</v>
      </c>
      <c r="H11" s="29" t="s">
        <v>228</v>
      </c>
      <c r="I11" s="107">
        <v>8.2</v>
      </c>
      <c r="J11" s="107"/>
      <c r="K11" s="107"/>
      <c r="L11" s="107"/>
      <c r="M11" s="107"/>
      <c r="N11" s="107">
        <v>8.2</v>
      </c>
      <c r="O11" s="107"/>
      <c r="P11" s="107"/>
      <c r="Q11" s="107"/>
      <c r="R11" s="107"/>
      <c r="S11" s="107"/>
      <c r="T11" s="107"/>
      <c r="U11" s="87"/>
      <c r="V11" s="107"/>
      <c r="W11" s="107"/>
    </row>
    <row r="12" ht="32.9" customHeight="1" spans="1:23">
      <c r="A12" s="29"/>
      <c r="B12" s="29"/>
      <c r="C12" s="29" t="s">
        <v>253</v>
      </c>
      <c r="D12" s="29"/>
      <c r="E12" s="29"/>
      <c r="F12" s="29"/>
      <c r="G12" s="29"/>
      <c r="H12" s="29"/>
      <c r="I12" s="107">
        <v>20898.72</v>
      </c>
      <c r="J12" s="107"/>
      <c r="K12" s="107"/>
      <c r="L12" s="107"/>
      <c r="M12" s="107"/>
      <c r="N12" s="107">
        <v>20898.72</v>
      </c>
      <c r="O12" s="107"/>
      <c r="P12" s="107"/>
      <c r="Q12" s="107"/>
      <c r="R12" s="107"/>
      <c r="S12" s="107"/>
      <c r="T12" s="107"/>
      <c r="U12" s="87"/>
      <c r="V12" s="107"/>
      <c r="W12" s="107"/>
    </row>
    <row r="13" ht="32.9" customHeight="1" spans="1:23">
      <c r="A13" s="29" t="s">
        <v>254</v>
      </c>
      <c r="B13" s="104" t="s">
        <v>255</v>
      </c>
      <c r="C13" s="29" t="s">
        <v>253</v>
      </c>
      <c r="D13" s="29" t="s">
        <v>46</v>
      </c>
      <c r="E13" s="29" t="s">
        <v>64</v>
      </c>
      <c r="F13" s="29" t="s">
        <v>65</v>
      </c>
      <c r="G13" s="29" t="s">
        <v>209</v>
      </c>
      <c r="H13" s="29" t="s">
        <v>210</v>
      </c>
      <c r="I13" s="107">
        <v>12326</v>
      </c>
      <c r="J13" s="107"/>
      <c r="K13" s="107"/>
      <c r="L13" s="107"/>
      <c r="M13" s="107"/>
      <c r="N13" s="107">
        <v>12326</v>
      </c>
      <c r="O13" s="107"/>
      <c r="P13" s="107"/>
      <c r="Q13" s="107"/>
      <c r="R13" s="107"/>
      <c r="S13" s="107"/>
      <c r="T13" s="107"/>
      <c r="U13" s="87"/>
      <c r="V13" s="107"/>
      <c r="W13" s="107"/>
    </row>
    <row r="14" ht="32.9" customHeight="1" spans="1:23">
      <c r="A14" s="29" t="s">
        <v>254</v>
      </c>
      <c r="B14" s="104" t="s">
        <v>255</v>
      </c>
      <c r="C14" s="29" t="s">
        <v>253</v>
      </c>
      <c r="D14" s="29" t="s">
        <v>46</v>
      </c>
      <c r="E14" s="29" t="s">
        <v>64</v>
      </c>
      <c r="F14" s="29" t="s">
        <v>65</v>
      </c>
      <c r="G14" s="29" t="s">
        <v>217</v>
      </c>
      <c r="H14" s="29" t="s">
        <v>218</v>
      </c>
      <c r="I14" s="107">
        <v>1702.72</v>
      </c>
      <c r="J14" s="107"/>
      <c r="K14" s="107"/>
      <c r="L14" s="107"/>
      <c r="M14" s="107"/>
      <c r="N14" s="107">
        <v>1702.72</v>
      </c>
      <c r="O14" s="107"/>
      <c r="P14" s="107"/>
      <c r="Q14" s="107"/>
      <c r="R14" s="107"/>
      <c r="S14" s="107"/>
      <c r="T14" s="107"/>
      <c r="U14" s="87"/>
      <c r="V14" s="107"/>
      <c r="W14" s="107"/>
    </row>
    <row r="15" ht="32.9" customHeight="1" spans="1:23">
      <c r="A15" s="29" t="s">
        <v>254</v>
      </c>
      <c r="B15" s="104" t="s">
        <v>255</v>
      </c>
      <c r="C15" s="29" t="s">
        <v>253</v>
      </c>
      <c r="D15" s="29" t="s">
        <v>46</v>
      </c>
      <c r="E15" s="29" t="s">
        <v>64</v>
      </c>
      <c r="F15" s="29" t="s">
        <v>65</v>
      </c>
      <c r="G15" s="29" t="s">
        <v>219</v>
      </c>
      <c r="H15" s="29" t="s">
        <v>220</v>
      </c>
      <c r="I15" s="107">
        <v>2400</v>
      </c>
      <c r="J15" s="107"/>
      <c r="K15" s="107"/>
      <c r="L15" s="107"/>
      <c r="M15" s="107"/>
      <c r="N15" s="107">
        <v>2400</v>
      </c>
      <c r="O15" s="107"/>
      <c r="P15" s="107"/>
      <c r="Q15" s="107"/>
      <c r="R15" s="107"/>
      <c r="S15" s="107"/>
      <c r="T15" s="107"/>
      <c r="U15" s="87"/>
      <c r="V15" s="107"/>
      <c r="W15" s="107"/>
    </row>
    <row r="16" ht="32.9" customHeight="1" spans="1:23">
      <c r="A16" s="29" t="s">
        <v>254</v>
      </c>
      <c r="B16" s="104" t="s">
        <v>255</v>
      </c>
      <c r="C16" s="29" t="s">
        <v>253</v>
      </c>
      <c r="D16" s="29" t="s">
        <v>46</v>
      </c>
      <c r="E16" s="29" t="s">
        <v>64</v>
      </c>
      <c r="F16" s="29" t="s">
        <v>65</v>
      </c>
      <c r="G16" s="29" t="s">
        <v>182</v>
      </c>
      <c r="H16" s="29" t="s">
        <v>183</v>
      </c>
      <c r="I16" s="107">
        <v>4470</v>
      </c>
      <c r="J16" s="107"/>
      <c r="K16" s="107"/>
      <c r="L16" s="107"/>
      <c r="M16" s="107"/>
      <c r="N16" s="107">
        <v>4470</v>
      </c>
      <c r="O16" s="107"/>
      <c r="P16" s="107"/>
      <c r="Q16" s="107"/>
      <c r="R16" s="107"/>
      <c r="S16" s="107"/>
      <c r="T16" s="107"/>
      <c r="U16" s="87"/>
      <c r="V16" s="107"/>
      <c r="W16" s="107"/>
    </row>
    <row r="17" ht="32.9" customHeight="1" spans="1:23">
      <c r="A17" s="29"/>
      <c r="B17" s="29"/>
      <c r="C17" s="29" t="s">
        <v>256</v>
      </c>
      <c r="D17" s="29"/>
      <c r="E17" s="29"/>
      <c r="F17" s="29"/>
      <c r="G17" s="29"/>
      <c r="H17" s="29"/>
      <c r="I17" s="107">
        <v>4022682.36</v>
      </c>
      <c r="J17" s="107"/>
      <c r="K17" s="107"/>
      <c r="L17" s="107"/>
      <c r="M17" s="107"/>
      <c r="N17" s="107">
        <v>4022682.36</v>
      </c>
      <c r="O17" s="107"/>
      <c r="P17" s="107"/>
      <c r="Q17" s="107"/>
      <c r="R17" s="107"/>
      <c r="S17" s="107"/>
      <c r="T17" s="107"/>
      <c r="U17" s="87"/>
      <c r="V17" s="107"/>
      <c r="W17" s="107"/>
    </row>
    <row r="18" ht="32.9" customHeight="1" spans="1:23">
      <c r="A18" s="29" t="s">
        <v>251</v>
      </c>
      <c r="B18" s="104" t="s">
        <v>257</v>
      </c>
      <c r="C18" s="29" t="s">
        <v>256</v>
      </c>
      <c r="D18" s="29" t="s">
        <v>46</v>
      </c>
      <c r="E18" s="29" t="s">
        <v>72</v>
      </c>
      <c r="F18" s="29" t="s">
        <v>73</v>
      </c>
      <c r="G18" s="29" t="s">
        <v>209</v>
      </c>
      <c r="H18" s="29" t="s">
        <v>210</v>
      </c>
      <c r="I18" s="107">
        <v>9773</v>
      </c>
      <c r="J18" s="107"/>
      <c r="K18" s="107"/>
      <c r="L18" s="107"/>
      <c r="M18" s="107"/>
      <c r="N18" s="107">
        <v>9773</v>
      </c>
      <c r="O18" s="107"/>
      <c r="P18" s="107"/>
      <c r="Q18" s="107"/>
      <c r="R18" s="107"/>
      <c r="S18" s="107"/>
      <c r="T18" s="107"/>
      <c r="U18" s="87"/>
      <c r="V18" s="107"/>
      <c r="W18" s="107"/>
    </row>
    <row r="19" ht="32.9" customHeight="1" spans="1:23">
      <c r="A19" s="29" t="s">
        <v>251</v>
      </c>
      <c r="B19" s="104" t="s">
        <v>257</v>
      </c>
      <c r="C19" s="29" t="s">
        <v>256</v>
      </c>
      <c r="D19" s="29" t="s">
        <v>46</v>
      </c>
      <c r="E19" s="29" t="s">
        <v>72</v>
      </c>
      <c r="F19" s="29" t="s">
        <v>73</v>
      </c>
      <c r="G19" s="29" t="s">
        <v>211</v>
      </c>
      <c r="H19" s="29" t="s">
        <v>212</v>
      </c>
      <c r="I19" s="107">
        <v>298773.46</v>
      </c>
      <c r="J19" s="107"/>
      <c r="K19" s="107"/>
      <c r="L19" s="107"/>
      <c r="M19" s="107"/>
      <c r="N19" s="107">
        <v>298773.46</v>
      </c>
      <c r="O19" s="107"/>
      <c r="P19" s="107"/>
      <c r="Q19" s="107"/>
      <c r="R19" s="107"/>
      <c r="S19" s="107"/>
      <c r="T19" s="107"/>
      <c r="U19" s="87"/>
      <c r="V19" s="107"/>
      <c r="W19" s="107"/>
    </row>
    <row r="20" ht="32.9" customHeight="1" spans="1:23">
      <c r="A20" s="29" t="s">
        <v>251</v>
      </c>
      <c r="B20" s="104" t="s">
        <v>257</v>
      </c>
      <c r="C20" s="29" t="s">
        <v>256</v>
      </c>
      <c r="D20" s="29" t="s">
        <v>46</v>
      </c>
      <c r="E20" s="29" t="s">
        <v>72</v>
      </c>
      <c r="F20" s="29" t="s">
        <v>73</v>
      </c>
      <c r="G20" s="29" t="s">
        <v>213</v>
      </c>
      <c r="H20" s="29" t="s">
        <v>214</v>
      </c>
      <c r="I20" s="107">
        <v>11414</v>
      </c>
      <c r="J20" s="107"/>
      <c r="K20" s="107"/>
      <c r="L20" s="107"/>
      <c r="M20" s="107"/>
      <c r="N20" s="107">
        <v>11414</v>
      </c>
      <c r="O20" s="107"/>
      <c r="P20" s="107"/>
      <c r="Q20" s="107"/>
      <c r="R20" s="107"/>
      <c r="S20" s="107"/>
      <c r="T20" s="107"/>
      <c r="U20" s="87"/>
      <c r="V20" s="107"/>
      <c r="W20" s="107"/>
    </row>
    <row r="21" ht="32.9" customHeight="1" spans="1:23">
      <c r="A21" s="29" t="s">
        <v>251</v>
      </c>
      <c r="B21" s="104" t="s">
        <v>257</v>
      </c>
      <c r="C21" s="29" t="s">
        <v>256</v>
      </c>
      <c r="D21" s="29" t="s">
        <v>46</v>
      </c>
      <c r="E21" s="29" t="s">
        <v>72</v>
      </c>
      <c r="F21" s="29" t="s">
        <v>73</v>
      </c>
      <c r="G21" s="29" t="s">
        <v>215</v>
      </c>
      <c r="H21" s="29" t="s">
        <v>216</v>
      </c>
      <c r="I21" s="107">
        <v>16040</v>
      </c>
      <c r="J21" s="107"/>
      <c r="K21" s="107"/>
      <c r="L21" s="107"/>
      <c r="M21" s="107"/>
      <c r="N21" s="107">
        <v>16040</v>
      </c>
      <c r="O21" s="107"/>
      <c r="P21" s="107"/>
      <c r="Q21" s="107"/>
      <c r="R21" s="107"/>
      <c r="S21" s="107"/>
      <c r="T21" s="107"/>
      <c r="U21" s="87"/>
      <c r="V21" s="107"/>
      <c r="W21" s="107"/>
    </row>
    <row r="22" ht="32.9" customHeight="1" spans="1:23">
      <c r="A22" s="29" t="s">
        <v>251</v>
      </c>
      <c r="B22" s="104" t="s">
        <v>257</v>
      </c>
      <c r="C22" s="29" t="s">
        <v>256</v>
      </c>
      <c r="D22" s="29" t="s">
        <v>46</v>
      </c>
      <c r="E22" s="29" t="s">
        <v>72</v>
      </c>
      <c r="F22" s="29" t="s">
        <v>73</v>
      </c>
      <c r="G22" s="29" t="s">
        <v>217</v>
      </c>
      <c r="H22" s="29" t="s">
        <v>218</v>
      </c>
      <c r="I22" s="107">
        <v>11988.43</v>
      </c>
      <c r="J22" s="107"/>
      <c r="K22" s="107"/>
      <c r="L22" s="107"/>
      <c r="M22" s="107"/>
      <c r="N22" s="107">
        <v>11988.43</v>
      </c>
      <c r="O22" s="107"/>
      <c r="P22" s="107"/>
      <c r="Q22" s="107"/>
      <c r="R22" s="107"/>
      <c r="S22" s="107"/>
      <c r="T22" s="107"/>
      <c r="U22" s="87"/>
      <c r="V22" s="107"/>
      <c r="W22" s="107"/>
    </row>
    <row r="23" ht="32.9" customHeight="1" spans="1:23">
      <c r="A23" s="29" t="s">
        <v>251</v>
      </c>
      <c r="B23" s="104" t="s">
        <v>257</v>
      </c>
      <c r="C23" s="29" t="s">
        <v>256</v>
      </c>
      <c r="D23" s="29" t="s">
        <v>46</v>
      </c>
      <c r="E23" s="29" t="s">
        <v>72</v>
      </c>
      <c r="F23" s="29" t="s">
        <v>73</v>
      </c>
      <c r="G23" s="29" t="s">
        <v>221</v>
      </c>
      <c r="H23" s="29" t="s">
        <v>222</v>
      </c>
      <c r="I23" s="107">
        <v>1357035.07</v>
      </c>
      <c r="J23" s="107"/>
      <c r="K23" s="107"/>
      <c r="L23" s="107"/>
      <c r="M23" s="107"/>
      <c r="N23" s="107">
        <v>1357035.07</v>
      </c>
      <c r="O23" s="107"/>
      <c r="P23" s="107"/>
      <c r="Q23" s="107"/>
      <c r="R23" s="107"/>
      <c r="S23" s="107"/>
      <c r="T23" s="107"/>
      <c r="U23" s="87"/>
      <c r="V23" s="107"/>
      <c r="W23" s="107"/>
    </row>
    <row r="24" ht="32.9" customHeight="1" spans="1:23">
      <c r="A24" s="29" t="s">
        <v>251</v>
      </c>
      <c r="B24" s="104" t="s">
        <v>257</v>
      </c>
      <c r="C24" s="29" t="s">
        <v>256</v>
      </c>
      <c r="D24" s="29" t="s">
        <v>46</v>
      </c>
      <c r="E24" s="29" t="s">
        <v>72</v>
      </c>
      <c r="F24" s="29" t="s">
        <v>73</v>
      </c>
      <c r="G24" s="29" t="s">
        <v>227</v>
      </c>
      <c r="H24" s="29" t="s">
        <v>228</v>
      </c>
      <c r="I24" s="107">
        <v>364349.66</v>
      </c>
      <c r="J24" s="107"/>
      <c r="K24" s="107"/>
      <c r="L24" s="107"/>
      <c r="M24" s="107"/>
      <c r="N24" s="107">
        <v>364349.66</v>
      </c>
      <c r="O24" s="107"/>
      <c r="P24" s="107"/>
      <c r="Q24" s="107"/>
      <c r="R24" s="107"/>
      <c r="S24" s="107"/>
      <c r="T24" s="107"/>
      <c r="U24" s="87"/>
      <c r="V24" s="107"/>
      <c r="W24" s="107"/>
    </row>
    <row r="25" ht="32.9" customHeight="1" spans="1:23">
      <c r="A25" s="29" t="s">
        <v>251</v>
      </c>
      <c r="B25" s="104" t="s">
        <v>257</v>
      </c>
      <c r="C25" s="29" t="s">
        <v>256</v>
      </c>
      <c r="D25" s="29" t="s">
        <v>46</v>
      </c>
      <c r="E25" s="29" t="s">
        <v>72</v>
      </c>
      <c r="F25" s="29" t="s">
        <v>73</v>
      </c>
      <c r="G25" s="29" t="s">
        <v>231</v>
      </c>
      <c r="H25" s="29" t="s">
        <v>232</v>
      </c>
      <c r="I25" s="107">
        <v>21415</v>
      </c>
      <c r="J25" s="107"/>
      <c r="K25" s="107"/>
      <c r="L25" s="107"/>
      <c r="M25" s="107"/>
      <c r="N25" s="107">
        <v>21415</v>
      </c>
      <c r="O25" s="107"/>
      <c r="P25" s="107"/>
      <c r="Q25" s="107"/>
      <c r="R25" s="107"/>
      <c r="S25" s="107"/>
      <c r="T25" s="107"/>
      <c r="U25" s="87"/>
      <c r="V25" s="107"/>
      <c r="W25" s="107"/>
    </row>
    <row r="26" ht="32.9" customHeight="1" spans="1:23">
      <c r="A26" s="29" t="s">
        <v>251</v>
      </c>
      <c r="B26" s="104" t="s">
        <v>257</v>
      </c>
      <c r="C26" s="29" t="s">
        <v>256</v>
      </c>
      <c r="D26" s="29" t="s">
        <v>46</v>
      </c>
      <c r="E26" s="29" t="s">
        <v>72</v>
      </c>
      <c r="F26" s="29" t="s">
        <v>73</v>
      </c>
      <c r="G26" s="29" t="s">
        <v>233</v>
      </c>
      <c r="H26" s="29" t="s">
        <v>234</v>
      </c>
      <c r="I26" s="107">
        <v>803000</v>
      </c>
      <c r="J26" s="107"/>
      <c r="K26" s="107"/>
      <c r="L26" s="107"/>
      <c r="M26" s="107"/>
      <c r="N26" s="107">
        <v>803000</v>
      </c>
      <c r="O26" s="107"/>
      <c r="P26" s="107"/>
      <c r="Q26" s="107"/>
      <c r="R26" s="107"/>
      <c r="S26" s="107"/>
      <c r="T26" s="107"/>
      <c r="U26" s="87"/>
      <c r="V26" s="107"/>
      <c r="W26" s="107"/>
    </row>
    <row r="27" ht="32.9" customHeight="1" spans="1:23">
      <c r="A27" s="29" t="s">
        <v>251</v>
      </c>
      <c r="B27" s="104" t="s">
        <v>257</v>
      </c>
      <c r="C27" s="29" t="s">
        <v>256</v>
      </c>
      <c r="D27" s="29" t="s">
        <v>46</v>
      </c>
      <c r="E27" s="29" t="s">
        <v>72</v>
      </c>
      <c r="F27" s="29" t="s">
        <v>73</v>
      </c>
      <c r="G27" s="29" t="s">
        <v>258</v>
      </c>
      <c r="H27" s="29" t="s">
        <v>259</v>
      </c>
      <c r="I27" s="107">
        <v>1128893.74</v>
      </c>
      <c r="J27" s="107"/>
      <c r="K27" s="107"/>
      <c r="L27" s="107"/>
      <c r="M27" s="107"/>
      <c r="N27" s="107">
        <v>1128893.74</v>
      </c>
      <c r="O27" s="107"/>
      <c r="P27" s="107"/>
      <c r="Q27" s="107"/>
      <c r="R27" s="107"/>
      <c r="S27" s="107"/>
      <c r="T27" s="107"/>
      <c r="U27" s="87"/>
      <c r="V27" s="107"/>
      <c r="W27" s="107"/>
    </row>
    <row r="28" ht="32.9" customHeight="1" spans="1:23">
      <c r="A28" s="29"/>
      <c r="B28" s="29"/>
      <c r="C28" s="29" t="s">
        <v>260</v>
      </c>
      <c r="D28" s="29"/>
      <c r="E28" s="29"/>
      <c r="F28" s="29"/>
      <c r="G28" s="29"/>
      <c r="H28" s="29"/>
      <c r="I28" s="107">
        <v>107000</v>
      </c>
      <c r="J28" s="107"/>
      <c r="K28" s="107"/>
      <c r="L28" s="107"/>
      <c r="M28" s="107"/>
      <c r="N28" s="107">
        <v>107000</v>
      </c>
      <c r="O28" s="107"/>
      <c r="P28" s="107"/>
      <c r="Q28" s="107"/>
      <c r="R28" s="107"/>
      <c r="S28" s="107"/>
      <c r="T28" s="107"/>
      <c r="U28" s="87"/>
      <c r="V28" s="107"/>
      <c r="W28" s="107"/>
    </row>
    <row r="29" ht="32.9" customHeight="1" spans="1:23">
      <c r="A29" s="29" t="s">
        <v>246</v>
      </c>
      <c r="B29" s="104" t="s">
        <v>261</v>
      </c>
      <c r="C29" s="29" t="s">
        <v>260</v>
      </c>
      <c r="D29" s="29" t="s">
        <v>46</v>
      </c>
      <c r="E29" s="29" t="s">
        <v>70</v>
      </c>
      <c r="F29" s="29" t="s">
        <v>71</v>
      </c>
      <c r="G29" s="29" t="s">
        <v>248</v>
      </c>
      <c r="H29" s="29" t="s">
        <v>249</v>
      </c>
      <c r="I29" s="107">
        <v>8100</v>
      </c>
      <c r="J29" s="107"/>
      <c r="K29" s="107"/>
      <c r="L29" s="107"/>
      <c r="M29" s="107"/>
      <c r="N29" s="107">
        <v>8100</v>
      </c>
      <c r="O29" s="107"/>
      <c r="P29" s="107"/>
      <c r="Q29" s="107"/>
      <c r="R29" s="107"/>
      <c r="S29" s="107"/>
      <c r="T29" s="107"/>
      <c r="U29" s="87"/>
      <c r="V29" s="107"/>
      <c r="W29" s="107"/>
    </row>
    <row r="30" ht="32.9" customHeight="1" spans="1:23">
      <c r="A30" s="29" t="s">
        <v>246</v>
      </c>
      <c r="B30" s="104" t="s">
        <v>261</v>
      </c>
      <c r="C30" s="29" t="s">
        <v>260</v>
      </c>
      <c r="D30" s="29" t="s">
        <v>46</v>
      </c>
      <c r="E30" s="29" t="s">
        <v>72</v>
      </c>
      <c r="F30" s="29" t="s">
        <v>73</v>
      </c>
      <c r="G30" s="29" t="s">
        <v>248</v>
      </c>
      <c r="H30" s="29" t="s">
        <v>249</v>
      </c>
      <c r="I30" s="107">
        <v>98900</v>
      </c>
      <c r="J30" s="107"/>
      <c r="K30" s="107"/>
      <c r="L30" s="107"/>
      <c r="M30" s="107"/>
      <c r="N30" s="107">
        <v>98900</v>
      </c>
      <c r="O30" s="107"/>
      <c r="P30" s="107"/>
      <c r="Q30" s="107"/>
      <c r="R30" s="107"/>
      <c r="S30" s="107"/>
      <c r="T30" s="107"/>
      <c r="U30" s="87"/>
      <c r="V30" s="107"/>
      <c r="W30" s="107"/>
    </row>
    <row r="31" ht="32.9" customHeight="1" spans="1:23">
      <c r="A31" s="29"/>
      <c r="B31" s="29"/>
      <c r="C31" s="29" t="s">
        <v>262</v>
      </c>
      <c r="D31" s="29"/>
      <c r="E31" s="29"/>
      <c r="F31" s="29"/>
      <c r="G31" s="29"/>
      <c r="H31" s="29"/>
      <c r="I31" s="107">
        <v>24300</v>
      </c>
      <c r="J31" s="107"/>
      <c r="K31" s="107"/>
      <c r="L31" s="107"/>
      <c r="M31" s="107"/>
      <c r="N31" s="107">
        <v>24300</v>
      </c>
      <c r="O31" s="107"/>
      <c r="P31" s="107"/>
      <c r="Q31" s="107"/>
      <c r="R31" s="107"/>
      <c r="S31" s="107"/>
      <c r="T31" s="107"/>
      <c r="U31" s="87"/>
      <c r="V31" s="107"/>
      <c r="W31" s="107"/>
    </row>
    <row r="32" ht="32.9" customHeight="1" spans="1:23">
      <c r="A32" s="29" t="s">
        <v>246</v>
      </c>
      <c r="B32" s="104" t="s">
        <v>263</v>
      </c>
      <c r="C32" s="29" t="s">
        <v>262</v>
      </c>
      <c r="D32" s="29" t="s">
        <v>46</v>
      </c>
      <c r="E32" s="29" t="s">
        <v>72</v>
      </c>
      <c r="F32" s="29" t="s">
        <v>73</v>
      </c>
      <c r="G32" s="29" t="s">
        <v>248</v>
      </c>
      <c r="H32" s="29" t="s">
        <v>249</v>
      </c>
      <c r="I32" s="107">
        <v>24300</v>
      </c>
      <c r="J32" s="107"/>
      <c r="K32" s="107"/>
      <c r="L32" s="107"/>
      <c r="M32" s="107"/>
      <c r="N32" s="107">
        <v>24300</v>
      </c>
      <c r="O32" s="107"/>
      <c r="P32" s="107"/>
      <c r="Q32" s="107"/>
      <c r="R32" s="107"/>
      <c r="S32" s="107"/>
      <c r="T32" s="107"/>
      <c r="U32" s="87"/>
      <c r="V32" s="107"/>
      <c r="W32" s="107"/>
    </row>
    <row r="33" ht="32.9" customHeight="1" spans="1:23">
      <c r="A33" s="29"/>
      <c r="B33" s="29"/>
      <c r="C33" s="29" t="s">
        <v>264</v>
      </c>
      <c r="D33" s="29"/>
      <c r="E33" s="29"/>
      <c r="F33" s="29"/>
      <c r="G33" s="29"/>
      <c r="H33" s="29"/>
      <c r="I33" s="107">
        <v>18239532.26</v>
      </c>
      <c r="J33" s="107"/>
      <c r="K33" s="107"/>
      <c r="L33" s="107"/>
      <c r="M33" s="107"/>
      <c r="N33" s="107">
        <v>18239532.26</v>
      </c>
      <c r="O33" s="107"/>
      <c r="P33" s="107"/>
      <c r="Q33" s="107"/>
      <c r="R33" s="107"/>
      <c r="S33" s="107"/>
      <c r="T33" s="107"/>
      <c r="U33" s="87"/>
      <c r="V33" s="107"/>
      <c r="W33" s="107"/>
    </row>
    <row r="34" ht="32.9" customHeight="1" spans="1:23">
      <c r="A34" s="29" t="s">
        <v>251</v>
      </c>
      <c r="B34" s="104" t="s">
        <v>265</v>
      </c>
      <c r="C34" s="29" t="s">
        <v>264</v>
      </c>
      <c r="D34" s="29" t="s">
        <v>46</v>
      </c>
      <c r="E34" s="29" t="s">
        <v>72</v>
      </c>
      <c r="F34" s="29" t="s">
        <v>73</v>
      </c>
      <c r="G34" s="29" t="s">
        <v>197</v>
      </c>
      <c r="H34" s="29" t="s">
        <v>198</v>
      </c>
      <c r="I34" s="107">
        <v>342502</v>
      </c>
      <c r="J34" s="107"/>
      <c r="K34" s="107"/>
      <c r="L34" s="107"/>
      <c r="M34" s="107"/>
      <c r="N34" s="107">
        <v>342502</v>
      </c>
      <c r="O34" s="107"/>
      <c r="P34" s="107"/>
      <c r="Q34" s="107"/>
      <c r="R34" s="107"/>
      <c r="S34" s="107"/>
      <c r="T34" s="107"/>
      <c r="U34" s="87"/>
      <c r="V34" s="107"/>
      <c r="W34" s="107"/>
    </row>
    <row r="35" ht="32.9" customHeight="1" spans="1:23">
      <c r="A35" s="29" t="s">
        <v>251</v>
      </c>
      <c r="B35" s="104" t="s">
        <v>265</v>
      </c>
      <c r="C35" s="29" t="s">
        <v>264</v>
      </c>
      <c r="D35" s="29" t="s">
        <v>46</v>
      </c>
      <c r="E35" s="29" t="s">
        <v>72</v>
      </c>
      <c r="F35" s="29" t="s">
        <v>73</v>
      </c>
      <c r="G35" s="29" t="s">
        <v>201</v>
      </c>
      <c r="H35" s="29" t="s">
        <v>202</v>
      </c>
      <c r="I35" s="107">
        <v>454045.28</v>
      </c>
      <c r="J35" s="107"/>
      <c r="K35" s="107"/>
      <c r="L35" s="107"/>
      <c r="M35" s="107"/>
      <c r="N35" s="107">
        <v>454045.28</v>
      </c>
      <c r="O35" s="107"/>
      <c r="P35" s="107"/>
      <c r="Q35" s="107"/>
      <c r="R35" s="107"/>
      <c r="S35" s="107"/>
      <c r="T35" s="107"/>
      <c r="U35" s="87"/>
      <c r="V35" s="107"/>
      <c r="W35" s="107"/>
    </row>
    <row r="36" ht="32.9" customHeight="1" spans="1:23">
      <c r="A36" s="29" t="s">
        <v>251</v>
      </c>
      <c r="B36" s="104" t="s">
        <v>265</v>
      </c>
      <c r="C36" s="29" t="s">
        <v>264</v>
      </c>
      <c r="D36" s="29" t="s">
        <v>46</v>
      </c>
      <c r="E36" s="29" t="s">
        <v>72</v>
      </c>
      <c r="F36" s="29" t="s">
        <v>73</v>
      </c>
      <c r="G36" s="29" t="s">
        <v>203</v>
      </c>
      <c r="H36" s="29" t="s">
        <v>204</v>
      </c>
      <c r="I36" s="107">
        <v>562268.86</v>
      </c>
      <c r="J36" s="107"/>
      <c r="K36" s="107"/>
      <c r="L36" s="107"/>
      <c r="M36" s="107"/>
      <c r="N36" s="107">
        <v>562268.86</v>
      </c>
      <c r="O36" s="107"/>
      <c r="P36" s="107"/>
      <c r="Q36" s="107"/>
      <c r="R36" s="107"/>
      <c r="S36" s="107"/>
      <c r="T36" s="107"/>
      <c r="U36" s="87"/>
      <c r="V36" s="107"/>
      <c r="W36" s="107"/>
    </row>
    <row r="37" ht="32.9" customHeight="1" spans="1:23">
      <c r="A37" s="29" t="s">
        <v>251</v>
      </c>
      <c r="B37" s="104" t="s">
        <v>265</v>
      </c>
      <c r="C37" s="29" t="s">
        <v>264</v>
      </c>
      <c r="D37" s="29" t="s">
        <v>46</v>
      </c>
      <c r="E37" s="29" t="s">
        <v>72</v>
      </c>
      <c r="F37" s="29" t="s">
        <v>73</v>
      </c>
      <c r="G37" s="29" t="s">
        <v>205</v>
      </c>
      <c r="H37" s="29" t="s">
        <v>206</v>
      </c>
      <c r="I37" s="107">
        <v>30420</v>
      </c>
      <c r="J37" s="107"/>
      <c r="K37" s="107"/>
      <c r="L37" s="107"/>
      <c r="M37" s="107"/>
      <c r="N37" s="107">
        <v>30420</v>
      </c>
      <c r="O37" s="107"/>
      <c r="P37" s="107"/>
      <c r="Q37" s="107"/>
      <c r="R37" s="107"/>
      <c r="S37" s="107"/>
      <c r="T37" s="107"/>
      <c r="U37" s="87"/>
      <c r="V37" s="107"/>
      <c r="W37" s="107"/>
    </row>
    <row r="38" ht="32.9" customHeight="1" spans="1:23">
      <c r="A38" s="29" t="s">
        <v>251</v>
      </c>
      <c r="B38" s="104" t="s">
        <v>265</v>
      </c>
      <c r="C38" s="29" t="s">
        <v>264</v>
      </c>
      <c r="D38" s="29" t="s">
        <v>46</v>
      </c>
      <c r="E38" s="29" t="s">
        <v>72</v>
      </c>
      <c r="F38" s="29" t="s">
        <v>73</v>
      </c>
      <c r="G38" s="29" t="s">
        <v>207</v>
      </c>
      <c r="H38" s="29" t="s">
        <v>208</v>
      </c>
      <c r="I38" s="107">
        <v>2119187</v>
      </c>
      <c r="J38" s="107"/>
      <c r="K38" s="107"/>
      <c r="L38" s="107"/>
      <c r="M38" s="107"/>
      <c r="N38" s="107">
        <v>2119187</v>
      </c>
      <c r="O38" s="107"/>
      <c r="P38" s="107"/>
      <c r="Q38" s="107"/>
      <c r="R38" s="107"/>
      <c r="S38" s="107"/>
      <c r="T38" s="107"/>
      <c r="U38" s="87"/>
      <c r="V38" s="107"/>
      <c r="W38" s="107"/>
    </row>
    <row r="39" ht="32.9" customHeight="1" spans="1:23">
      <c r="A39" s="29" t="s">
        <v>251</v>
      </c>
      <c r="B39" s="104" t="s">
        <v>265</v>
      </c>
      <c r="C39" s="29" t="s">
        <v>264</v>
      </c>
      <c r="D39" s="29" t="s">
        <v>46</v>
      </c>
      <c r="E39" s="29" t="s">
        <v>72</v>
      </c>
      <c r="F39" s="29" t="s">
        <v>73</v>
      </c>
      <c r="G39" s="29" t="s">
        <v>209</v>
      </c>
      <c r="H39" s="29" t="s">
        <v>210</v>
      </c>
      <c r="I39" s="107">
        <v>193350.62</v>
      </c>
      <c r="J39" s="107"/>
      <c r="K39" s="107"/>
      <c r="L39" s="107"/>
      <c r="M39" s="107"/>
      <c r="N39" s="107">
        <v>193350.62</v>
      </c>
      <c r="O39" s="107"/>
      <c r="P39" s="107"/>
      <c r="Q39" s="107"/>
      <c r="R39" s="107"/>
      <c r="S39" s="107"/>
      <c r="T39" s="107"/>
      <c r="U39" s="87"/>
      <c r="V39" s="107"/>
      <c r="W39" s="107"/>
    </row>
    <row r="40" ht="32.9" customHeight="1" spans="1:23">
      <c r="A40" s="29" t="s">
        <v>251</v>
      </c>
      <c r="B40" s="104" t="s">
        <v>265</v>
      </c>
      <c r="C40" s="29" t="s">
        <v>264</v>
      </c>
      <c r="D40" s="29" t="s">
        <v>46</v>
      </c>
      <c r="E40" s="29" t="s">
        <v>72</v>
      </c>
      <c r="F40" s="29" t="s">
        <v>73</v>
      </c>
      <c r="G40" s="29" t="s">
        <v>211</v>
      </c>
      <c r="H40" s="29" t="s">
        <v>212</v>
      </c>
      <c r="I40" s="107">
        <v>3667352.1</v>
      </c>
      <c r="J40" s="107"/>
      <c r="K40" s="107"/>
      <c r="L40" s="107"/>
      <c r="M40" s="107"/>
      <c r="N40" s="107">
        <v>3667352.1</v>
      </c>
      <c r="O40" s="107"/>
      <c r="P40" s="107"/>
      <c r="Q40" s="107"/>
      <c r="R40" s="107"/>
      <c r="S40" s="107"/>
      <c r="T40" s="107"/>
      <c r="U40" s="87"/>
      <c r="V40" s="107"/>
      <c r="W40" s="107"/>
    </row>
    <row r="41" ht="32.9" customHeight="1" spans="1:23">
      <c r="A41" s="29" t="s">
        <v>251</v>
      </c>
      <c r="B41" s="104" t="s">
        <v>265</v>
      </c>
      <c r="C41" s="29" t="s">
        <v>264</v>
      </c>
      <c r="D41" s="29" t="s">
        <v>46</v>
      </c>
      <c r="E41" s="29" t="s">
        <v>72</v>
      </c>
      <c r="F41" s="29" t="s">
        <v>73</v>
      </c>
      <c r="G41" s="29" t="s">
        <v>213</v>
      </c>
      <c r="H41" s="29" t="s">
        <v>214</v>
      </c>
      <c r="I41" s="107">
        <v>147612</v>
      </c>
      <c r="J41" s="107"/>
      <c r="K41" s="107"/>
      <c r="L41" s="107"/>
      <c r="M41" s="107"/>
      <c r="N41" s="107">
        <v>147612</v>
      </c>
      <c r="O41" s="107"/>
      <c r="P41" s="107"/>
      <c r="Q41" s="107"/>
      <c r="R41" s="107"/>
      <c r="S41" s="107"/>
      <c r="T41" s="107"/>
      <c r="U41" s="87"/>
      <c r="V41" s="107"/>
      <c r="W41" s="107"/>
    </row>
    <row r="42" ht="32.9" customHeight="1" spans="1:23">
      <c r="A42" s="29" t="s">
        <v>251</v>
      </c>
      <c r="B42" s="104" t="s">
        <v>265</v>
      </c>
      <c r="C42" s="29" t="s">
        <v>264</v>
      </c>
      <c r="D42" s="29" t="s">
        <v>46</v>
      </c>
      <c r="E42" s="29" t="s">
        <v>72</v>
      </c>
      <c r="F42" s="29" t="s">
        <v>73</v>
      </c>
      <c r="G42" s="29" t="s">
        <v>217</v>
      </c>
      <c r="H42" s="29" t="s">
        <v>218</v>
      </c>
      <c r="I42" s="107">
        <v>131941.4</v>
      </c>
      <c r="J42" s="107"/>
      <c r="K42" s="107"/>
      <c r="L42" s="107"/>
      <c r="M42" s="107"/>
      <c r="N42" s="107">
        <v>131941.4</v>
      </c>
      <c r="O42" s="107"/>
      <c r="P42" s="107"/>
      <c r="Q42" s="107"/>
      <c r="R42" s="107"/>
      <c r="S42" s="107"/>
      <c r="T42" s="107"/>
      <c r="U42" s="87"/>
      <c r="V42" s="107"/>
      <c r="W42" s="107"/>
    </row>
    <row r="43" ht="32.9" customHeight="1" spans="1:23">
      <c r="A43" s="29" t="s">
        <v>251</v>
      </c>
      <c r="B43" s="104" t="s">
        <v>265</v>
      </c>
      <c r="C43" s="29" t="s">
        <v>264</v>
      </c>
      <c r="D43" s="29" t="s">
        <v>46</v>
      </c>
      <c r="E43" s="29" t="s">
        <v>72</v>
      </c>
      <c r="F43" s="29" t="s">
        <v>73</v>
      </c>
      <c r="G43" s="29" t="s">
        <v>221</v>
      </c>
      <c r="H43" s="29" t="s">
        <v>222</v>
      </c>
      <c r="I43" s="107">
        <v>7425946.24</v>
      </c>
      <c r="J43" s="107"/>
      <c r="K43" s="107"/>
      <c r="L43" s="107"/>
      <c r="M43" s="107"/>
      <c r="N43" s="107">
        <v>7425946.24</v>
      </c>
      <c r="O43" s="107"/>
      <c r="P43" s="107"/>
      <c r="Q43" s="107"/>
      <c r="R43" s="107"/>
      <c r="S43" s="107"/>
      <c r="T43" s="107"/>
      <c r="U43" s="87"/>
      <c r="V43" s="107"/>
      <c r="W43" s="107"/>
    </row>
    <row r="44" ht="32.9" customHeight="1" spans="1:23">
      <c r="A44" s="29" t="s">
        <v>251</v>
      </c>
      <c r="B44" s="104" t="s">
        <v>265</v>
      </c>
      <c r="C44" s="29" t="s">
        <v>264</v>
      </c>
      <c r="D44" s="29" t="s">
        <v>46</v>
      </c>
      <c r="E44" s="29" t="s">
        <v>72</v>
      </c>
      <c r="F44" s="29" t="s">
        <v>73</v>
      </c>
      <c r="G44" s="29" t="s">
        <v>194</v>
      </c>
      <c r="H44" s="29" t="s">
        <v>193</v>
      </c>
      <c r="I44" s="107">
        <v>288160.41</v>
      </c>
      <c r="J44" s="107"/>
      <c r="K44" s="107"/>
      <c r="L44" s="107"/>
      <c r="M44" s="107"/>
      <c r="N44" s="107">
        <v>288160.41</v>
      </c>
      <c r="O44" s="107"/>
      <c r="P44" s="107"/>
      <c r="Q44" s="107"/>
      <c r="R44" s="107"/>
      <c r="S44" s="107"/>
      <c r="T44" s="107"/>
      <c r="U44" s="87"/>
      <c r="V44" s="107"/>
      <c r="W44" s="107"/>
    </row>
    <row r="45" ht="32.9" customHeight="1" spans="1:23">
      <c r="A45" s="29" t="s">
        <v>251</v>
      </c>
      <c r="B45" s="104" t="s">
        <v>265</v>
      </c>
      <c r="C45" s="29" t="s">
        <v>264</v>
      </c>
      <c r="D45" s="29" t="s">
        <v>46</v>
      </c>
      <c r="E45" s="29" t="s">
        <v>72</v>
      </c>
      <c r="F45" s="29" t="s">
        <v>73</v>
      </c>
      <c r="G45" s="29" t="s">
        <v>225</v>
      </c>
      <c r="H45" s="29" t="s">
        <v>226</v>
      </c>
      <c r="I45" s="107">
        <v>84796.7</v>
      </c>
      <c r="J45" s="107"/>
      <c r="K45" s="107"/>
      <c r="L45" s="107"/>
      <c r="M45" s="107"/>
      <c r="N45" s="107">
        <v>84796.7</v>
      </c>
      <c r="O45" s="107"/>
      <c r="P45" s="107"/>
      <c r="Q45" s="107"/>
      <c r="R45" s="107"/>
      <c r="S45" s="107"/>
      <c r="T45" s="107"/>
      <c r="U45" s="87"/>
      <c r="V45" s="107"/>
      <c r="W45" s="107"/>
    </row>
    <row r="46" ht="32.9" customHeight="1" spans="1:23">
      <c r="A46" s="29" t="s">
        <v>251</v>
      </c>
      <c r="B46" s="104" t="s">
        <v>265</v>
      </c>
      <c r="C46" s="29" t="s">
        <v>264</v>
      </c>
      <c r="D46" s="29" t="s">
        <v>46</v>
      </c>
      <c r="E46" s="29" t="s">
        <v>72</v>
      </c>
      <c r="F46" s="29" t="s">
        <v>73</v>
      </c>
      <c r="G46" s="29" t="s">
        <v>227</v>
      </c>
      <c r="H46" s="29" t="s">
        <v>228</v>
      </c>
      <c r="I46" s="107">
        <v>2225924.65</v>
      </c>
      <c r="J46" s="107"/>
      <c r="K46" s="107"/>
      <c r="L46" s="107"/>
      <c r="M46" s="107"/>
      <c r="N46" s="107">
        <v>2225924.65</v>
      </c>
      <c r="O46" s="107"/>
      <c r="P46" s="107"/>
      <c r="Q46" s="107"/>
      <c r="R46" s="107"/>
      <c r="S46" s="107"/>
      <c r="T46" s="107"/>
      <c r="U46" s="87"/>
      <c r="V46" s="107"/>
      <c r="W46" s="107"/>
    </row>
    <row r="47" ht="32.9" customHeight="1" spans="1:23">
      <c r="A47" s="29" t="s">
        <v>251</v>
      </c>
      <c r="B47" s="104" t="s">
        <v>265</v>
      </c>
      <c r="C47" s="29" t="s">
        <v>264</v>
      </c>
      <c r="D47" s="29" t="s">
        <v>46</v>
      </c>
      <c r="E47" s="29" t="s">
        <v>72</v>
      </c>
      <c r="F47" s="29" t="s">
        <v>73</v>
      </c>
      <c r="G47" s="29" t="s">
        <v>229</v>
      </c>
      <c r="H47" s="29" t="s">
        <v>230</v>
      </c>
      <c r="I47" s="107">
        <v>3000</v>
      </c>
      <c r="J47" s="107"/>
      <c r="K47" s="107"/>
      <c r="L47" s="107"/>
      <c r="M47" s="107"/>
      <c r="N47" s="107">
        <v>3000</v>
      </c>
      <c r="O47" s="107"/>
      <c r="P47" s="107"/>
      <c r="Q47" s="107"/>
      <c r="R47" s="107"/>
      <c r="S47" s="107"/>
      <c r="T47" s="107"/>
      <c r="U47" s="87"/>
      <c r="V47" s="107"/>
      <c r="W47" s="107"/>
    </row>
    <row r="48" ht="32.9" customHeight="1" spans="1:23">
      <c r="A48" s="29" t="s">
        <v>251</v>
      </c>
      <c r="B48" s="104" t="s">
        <v>265</v>
      </c>
      <c r="C48" s="29" t="s">
        <v>264</v>
      </c>
      <c r="D48" s="29" t="s">
        <v>46</v>
      </c>
      <c r="E48" s="29" t="s">
        <v>72</v>
      </c>
      <c r="F48" s="29" t="s">
        <v>73</v>
      </c>
      <c r="G48" s="29" t="s">
        <v>231</v>
      </c>
      <c r="H48" s="29" t="s">
        <v>232</v>
      </c>
      <c r="I48" s="107">
        <v>93025</v>
      </c>
      <c r="J48" s="107"/>
      <c r="K48" s="107"/>
      <c r="L48" s="107"/>
      <c r="M48" s="107"/>
      <c r="N48" s="107">
        <v>93025</v>
      </c>
      <c r="O48" s="107"/>
      <c r="P48" s="107"/>
      <c r="Q48" s="107"/>
      <c r="R48" s="107"/>
      <c r="S48" s="107"/>
      <c r="T48" s="107"/>
      <c r="U48" s="87"/>
      <c r="V48" s="107"/>
      <c r="W48" s="107"/>
    </row>
    <row r="49" ht="32.9" customHeight="1" spans="1:23">
      <c r="A49" s="29" t="s">
        <v>251</v>
      </c>
      <c r="B49" s="104" t="s">
        <v>265</v>
      </c>
      <c r="C49" s="29" t="s">
        <v>264</v>
      </c>
      <c r="D49" s="29" t="s">
        <v>46</v>
      </c>
      <c r="E49" s="29" t="s">
        <v>72</v>
      </c>
      <c r="F49" s="29" t="s">
        <v>73</v>
      </c>
      <c r="G49" s="29" t="s">
        <v>233</v>
      </c>
      <c r="H49" s="29" t="s">
        <v>234</v>
      </c>
      <c r="I49" s="107">
        <v>450000</v>
      </c>
      <c r="J49" s="107"/>
      <c r="K49" s="107"/>
      <c r="L49" s="107"/>
      <c r="M49" s="107"/>
      <c r="N49" s="107">
        <v>450000</v>
      </c>
      <c r="O49" s="107"/>
      <c r="P49" s="107"/>
      <c r="Q49" s="107"/>
      <c r="R49" s="107"/>
      <c r="S49" s="107"/>
      <c r="T49" s="107"/>
      <c r="U49" s="87"/>
      <c r="V49" s="107"/>
      <c r="W49" s="107"/>
    </row>
    <row r="50" ht="32.9" customHeight="1" spans="1:23">
      <c r="A50" s="29" t="s">
        <v>251</v>
      </c>
      <c r="B50" s="104" t="s">
        <v>265</v>
      </c>
      <c r="C50" s="29" t="s">
        <v>264</v>
      </c>
      <c r="D50" s="29" t="s">
        <v>46</v>
      </c>
      <c r="E50" s="29" t="s">
        <v>72</v>
      </c>
      <c r="F50" s="29" t="s">
        <v>73</v>
      </c>
      <c r="G50" s="29" t="s">
        <v>258</v>
      </c>
      <c r="H50" s="29" t="s">
        <v>259</v>
      </c>
      <c r="I50" s="107">
        <v>20000</v>
      </c>
      <c r="J50" s="107"/>
      <c r="K50" s="107"/>
      <c r="L50" s="107"/>
      <c r="M50" s="107"/>
      <c r="N50" s="107">
        <v>20000</v>
      </c>
      <c r="O50" s="107"/>
      <c r="P50" s="107"/>
      <c r="Q50" s="107"/>
      <c r="R50" s="107"/>
      <c r="S50" s="107"/>
      <c r="T50" s="107"/>
      <c r="U50" s="87"/>
      <c r="V50" s="107"/>
      <c r="W50" s="107"/>
    </row>
    <row r="51" ht="32.9" customHeight="1" spans="1:23">
      <c r="A51" s="29"/>
      <c r="B51" s="29"/>
      <c r="C51" s="29" t="s">
        <v>266</v>
      </c>
      <c r="D51" s="29"/>
      <c r="E51" s="29"/>
      <c r="F51" s="29"/>
      <c r="G51" s="29"/>
      <c r="H51" s="29"/>
      <c r="I51" s="107">
        <v>500000</v>
      </c>
      <c r="J51" s="107"/>
      <c r="K51" s="107"/>
      <c r="L51" s="107"/>
      <c r="M51" s="107"/>
      <c r="N51" s="107">
        <v>500000</v>
      </c>
      <c r="O51" s="107"/>
      <c r="P51" s="107"/>
      <c r="Q51" s="107"/>
      <c r="R51" s="107"/>
      <c r="S51" s="107"/>
      <c r="T51" s="107"/>
      <c r="U51" s="87"/>
      <c r="V51" s="107"/>
      <c r="W51" s="107"/>
    </row>
    <row r="52" ht="32.9" customHeight="1" spans="1:23">
      <c r="A52" s="29" t="s">
        <v>251</v>
      </c>
      <c r="B52" s="104" t="s">
        <v>267</v>
      </c>
      <c r="C52" s="29" t="s">
        <v>266</v>
      </c>
      <c r="D52" s="29" t="s">
        <v>46</v>
      </c>
      <c r="E52" s="29" t="s">
        <v>72</v>
      </c>
      <c r="F52" s="29" t="s">
        <v>73</v>
      </c>
      <c r="G52" s="29" t="s">
        <v>209</v>
      </c>
      <c r="H52" s="29" t="s">
        <v>210</v>
      </c>
      <c r="I52" s="107">
        <v>219200</v>
      </c>
      <c r="J52" s="107"/>
      <c r="K52" s="107"/>
      <c r="L52" s="107"/>
      <c r="M52" s="107"/>
      <c r="N52" s="107">
        <v>219200</v>
      </c>
      <c r="O52" s="107"/>
      <c r="P52" s="107"/>
      <c r="Q52" s="107"/>
      <c r="R52" s="107"/>
      <c r="S52" s="107"/>
      <c r="T52" s="107"/>
      <c r="U52" s="87"/>
      <c r="V52" s="107"/>
      <c r="W52" s="107"/>
    </row>
    <row r="53" ht="32.9" customHeight="1" spans="1:23">
      <c r="A53" s="29" t="s">
        <v>251</v>
      </c>
      <c r="B53" s="104" t="s">
        <v>267</v>
      </c>
      <c r="C53" s="29" t="s">
        <v>266</v>
      </c>
      <c r="D53" s="29" t="s">
        <v>46</v>
      </c>
      <c r="E53" s="29" t="s">
        <v>72</v>
      </c>
      <c r="F53" s="29" t="s">
        <v>73</v>
      </c>
      <c r="G53" s="29" t="s">
        <v>213</v>
      </c>
      <c r="H53" s="29" t="s">
        <v>214</v>
      </c>
      <c r="I53" s="107">
        <v>20000</v>
      </c>
      <c r="J53" s="107"/>
      <c r="K53" s="107"/>
      <c r="L53" s="107"/>
      <c r="M53" s="107"/>
      <c r="N53" s="107">
        <v>20000</v>
      </c>
      <c r="O53" s="107"/>
      <c r="P53" s="107"/>
      <c r="Q53" s="107"/>
      <c r="R53" s="107"/>
      <c r="S53" s="107"/>
      <c r="T53" s="107"/>
      <c r="U53" s="87"/>
      <c r="V53" s="107"/>
      <c r="W53" s="107"/>
    </row>
    <row r="54" ht="32.9" customHeight="1" spans="1:23">
      <c r="A54" s="29" t="s">
        <v>251</v>
      </c>
      <c r="B54" s="104" t="s">
        <v>267</v>
      </c>
      <c r="C54" s="29" t="s">
        <v>266</v>
      </c>
      <c r="D54" s="29" t="s">
        <v>46</v>
      </c>
      <c r="E54" s="29" t="s">
        <v>72</v>
      </c>
      <c r="F54" s="29" t="s">
        <v>73</v>
      </c>
      <c r="G54" s="29" t="s">
        <v>217</v>
      </c>
      <c r="H54" s="29" t="s">
        <v>218</v>
      </c>
      <c r="I54" s="107">
        <v>20950</v>
      </c>
      <c r="J54" s="107"/>
      <c r="K54" s="107"/>
      <c r="L54" s="107"/>
      <c r="M54" s="107"/>
      <c r="N54" s="107">
        <v>20950</v>
      </c>
      <c r="O54" s="107"/>
      <c r="P54" s="107"/>
      <c r="Q54" s="107"/>
      <c r="R54" s="107"/>
      <c r="S54" s="107"/>
      <c r="T54" s="107"/>
      <c r="U54" s="87"/>
      <c r="V54" s="107"/>
      <c r="W54" s="107"/>
    </row>
    <row r="55" ht="32.9" customHeight="1" spans="1:23">
      <c r="A55" s="29" t="s">
        <v>251</v>
      </c>
      <c r="B55" s="104" t="s">
        <v>267</v>
      </c>
      <c r="C55" s="29" t="s">
        <v>266</v>
      </c>
      <c r="D55" s="29" t="s">
        <v>46</v>
      </c>
      <c r="E55" s="29" t="s">
        <v>72</v>
      </c>
      <c r="F55" s="29" t="s">
        <v>73</v>
      </c>
      <c r="G55" s="29" t="s">
        <v>219</v>
      </c>
      <c r="H55" s="29" t="s">
        <v>220</v>
      </c>
      <c r="I55" s="107">
        <v>98500</v>
      </c>
      <c r="J55" s="107"/>
      <c r="K55" s="107"/>
      <c r="L55" s="107"/>
      <c r="M55" s="107"/>
      <c r="N55" s="107">
        <v>98500</v>
      </c>
      <c r="O55" s="107"/>
      <c r="P55" s="107"/>
      <c r="Q55" s="107"/>
      <c r="R55" s="107"/>
      <c r="S55" s="107"/>
      <c r="T55" s="107"/>
      <c r="U55" s="87"/>
      <c r="V55" s="107"/>
      <c r="W55" s="107"/>
    </row>
    <row r="56" ht="32.9" customHeight="1" spans="1:23">
      <c r="A56" s="29" t="s">
        <v>251</v>
      </c>
      <c r="B56" s="104" t="s">
        <v>267</v>
      </c>
      <c r="C56" s="29" t="s">
        <v>266</v>
      </c>
      <c r="D56" s="29" t="s">
        <v>46</v>
      </c>
      <c r="E56" s="29" t="s">
        <v>72</v>
      </c>
      <c r="F56" s="29" t="s">
        <v>73</v>
      </c>
      <c r="G56" s="29" t="s">
        <v>221</v>
      </c>
      <c r="H56" s="29" t="s">
        <v>222</v>
      </c>
      <c r="I56" s="107">
        <v>60000</v>
      </c>
      <c r="J56" s="107"/>
      <c r="K56" s="107"/>
      <c r="L56" s="107"/>
      <c r="M56" s="107"/>
      <c r="N56" s="107">
        <v>60000</v>
      </c>
      <c r="O56" s="107"/>
      <c r="P56" s="107"/>
      <c r="Q56" s="107"/>
      <c r="R56" s="107"/>
      <c r="S56" s="107"/>
      <c r="T56" s="107"/>
      <c r="U56" s="87"/>
      <c r="V56" s="107"/>
      <c r="W56" s="107"/>
    </row>
    <row r="57" ht="32.9" customHeight="1" spans="1:23">
      <c r="A57" s="29" t="s">
        <v>251</v>
      </c>
      <c r="B57" s="104" t="s">
        <v>267</v>
      </c>
      <c r="C57" s="29" t="s">
        <v>266</v>
      </c>
      <c r="D57" s="29" t="s">
        <v>46</v>
      </c>
      <c r="E57" s="29" t="s">
        <v>72</v>
      </c>
      <c r="F57" s="29" t="s">
        <v>73</v>
      </c>
      <c r="G57" s="29" t="s">
        <v>227</v>
      </c>
      <c r="H57" s="29" t="s">
        <v>228</v>
      </c>
      <c r="I57" s="107">
        <v>81350</v>
      </c>
      <c r="J57" s="107"/>
      <c r="K57" s="107"/>
      <c r="L57" s="107"/>
      <c r="M57" s="107"/>
      <c r="N57" s="107">
        <v>81350</v>
      </c>
      <c r="O57" s="107"/>
      <c r="P57" s="107"/>
      <c r="Q57" s="107"/>
      <c r="R57" s="107"/>
      <c r="S57" s="107"/>
      <c r="T57" s="107"/>
      <c r="U57" s="87"/>
      <c r="V57" s="107"/>
      <c r="W57" s="107"/>
    </row>
    <row r="58" ht="32.9" customHeight="1" spans="1:23">
      <c r="A58" s="29"/>
      <c r="B58" s="29"/>
      <c r="C58" s="29" t="s">
        <v>268</v>
      </c>
      <c r="D58" s="29"/>
      <c r="E58" s="29"/>
      <c r="F58" s="29"/>
      <c r="G58" s="29"/>
      <c r="H58" s="29"/>
      <c r="I58" s="107">
        <v>299400</v>
      </c>
      <c r="J58" s="107"/>
      <c r="K58" s="107"/>
      <c r="L58" s="107"/>
      <c r="M58" s="107"/>
      <c r="N58" s="107">
        <v>299400</v>
      </c>
      <c r="O58" s="107"/>
      <c r="P58" s="107"/>
      <c r="Q58" s="107"/>
      <c r="R58" s="107"/>
      <c r="S58" s="107"/>
      <c r="T58" s="107"/>
      <c r="U58" s="87"/>
      <c r="V58" s="107"/>
      <c r="W58" s="107"/>
    </row>
    <row r="59" ht="32.9" customHeight="1" spans="1:23">
      <c r="A59" s="29" t="s">
        <v>246</v>
      </c>
      <c r="B59" s="104" t="s">
        <v>269</v>
      </c>
      <c r="C59" s="29" t="s">
        <v>268</v>
      </c>
      <c r="D59" s="29" t="s">
        <v>46</v>
      </c>
      <c r="E59" s="29" t="s">
        <v>70</v>
      </c>
      <c r="F59" s="29" t="s">
        <v>71</v>
      </c>
      <c r="G59" s="29" t="s">
        <v>227</v>
      </c>
      <c r="H59" s="29" t="s">
        <v>228</v>
      </c>
      <c r="I59" s="107">
        <v>23800</v>
      </c>
      <c r="J59" s="107"/>
      <c r="K59" s="107"/>
      <c r="L59" s="107"/>
      <c r="M59" s="107"/>
      <c r="N59" s="107">
        <v>23800</v>
      </c>
      <c r="O59" s="107"/>
      <c r="P59" s="107"/>
      <c r="Q59" s="107"/>
      <c r="R59" s="107"/>
      <c r="S59" s="107"/>
      <c r="T59" s="107"/>
      <c r="U59" s="87"/>
      <c r="V59" s="107"/>
      <c r="W59" s="107"/>
    </row>
    <row r="60" ht="32.9" customHeight="1" spans="1:23">
      <c r="A60" s="29" t="s">
        <v>246</v>
      </c>
      <c r="B60" s="104" t="s">
        <v>269</v>
      </c>
      <c r="C60" s="29" t="s">
        <v>268</v>
      </c>
      <c r="D60" s="29" t="s">
        <v>46</v>
      </c>
      <c r="E60" s="29" t="s">
        <v>70</v>
      </c>
      <c r="F60" s="29" t="s">
        <v>71</v>
      </c>
      <c r="G60" s="29" t="s">
        <v>248</v>
      </c>
      <c r="H60" s="29" t="s">
        <v>249</v>
      </c>
      <c r="I60" s="107">
        <v>12500</v>
      </c>
      <c r="J60" s="107"/>
      <c r="K60" s="107"/>
      <c r="L60" s="107"/>
      <c r="M60" s="107"/>
      <c r="N60" s="107">
        <v>12500</v>
      </c>
      <c r="O60" s="107"/>
      <c r="P60" s="107"/>
      <c r="Q60" s="107"/>
      <c r="R60" s="107"/>
      <c r="S60" s="107"/>
      <c r="T60" s="107"/>
      <c r="U60" s="87"/>
      <c r="V60" s="107"/>
      <c r="W60" s="107"/>
    </row>
    <row r="61" ht="32.9" customHeight="1" spans="1:23">
      <c r="A61" s="29" t="s">
        <v>246</v>
      </c>
      <c r="B61" s="104" t="s">
        <v>269</v>
      </c>
      <c r="C61" s="29" t="s">
        <v>268</v>
      </c>
      <c r="D61" s="29" t="s">
        <v>46</v>
      </c>
      <c r="E61" s="29" t="s">
        <v>72</v>
      </c>
      <c r="F61" s="29" t="s">
        <v>73</v>
      </c>
      <c r="G61" s="29" t="s">
        <v>248</v>
      </c>
      <c r="H61" s="29" t="s">
        <v>249</v>
      </c>
      <c r="I61" s="107">
        <v>263100</v>
      </c>
      <c r="J61" s="107"/>
      <c r="K61" s="107"/>
      <c r="L61" s="107"/>
      <c r="M61" s="107"/>
      <c r="N61" s="107">
        <v>263100</v>
      </c>
      <c r="O61" s="107"/>
      <c r="P61" s="107"/>
      <c r="Q61" s="107"/>
      <c r="R61" s="107"/>
      <c r="S61" s="107"/>
      <c r="T61" s="107"/>
      <c r="U61" s="87"/>
      <c r="V61" s="107"/>
      <c r="W61" s="107"/>
    </row>
    <row r="62" ht="32.9" customHeight="1" spans="1:23">
      <c r="A62" s="29"/>
      <c r="B62" s="29"/>
      <c r="C62" s="29" t="s">
        <v>270</v>
      </c>
      <c r="D62" s="29"/>
      <c r="E62" s="29"/>
      <c r="F62" s="29"/>
      <c r="G62" s="29"/>
      <c r="H62" s="29"/>
      <c r="I62" s="107">
        <v>997000</v>
      </c>
      <c r="J62" s="107"/>
      <c r="K62" s="107"/>
      <c r="L62" s="107"/>
      <c r="M62" s="107"/>
      <c r="N62" s="107">
        <v>997000</v>
      </c>
      <c r="O62" s="107"/>
      <c r="P62" s="107"/>
      <c r="Q62" s="107"/>
      <c r="R62" s="107"/>
      <c r="S62" s="107"/>
      <c r="T62" s="107"/>
      <c r="U62" s="87"/>
      <c r="V62" s="107"/>
      <c r="W62" s="107"/>
    </row>
    <row r="63" ht="32.9" customHeight="1" spans="1:23">
      <c r="A63" s="29" t="s">
        <v>246</v>
      </c>
      <c r="B63" s="104" t="s">
        <v>271</v>
      </c>
      <c r="C63" s="29" t="s">
        <v>270</v>
      </c>
      <c r="D63" s="29" t="s">
        <v>46</v>
      </c>
      <c r="E63" s="29" t="s">
        <v>70</v>
      </c>
      <c r="F63" s="29" t="s">
        <v>71</v>
      </c>
      <c r="G63" s="29" t="s">
        <v>248</v>
      </c>
      <c r="H63" s="29" t="s">
        <v>249</v>
      </c>
      <c r="I63" s="107">
        <v>997000</v>
      </c>
      <c r="J63" s="107"/>
      <c r="K63" s="107"/>
      <c r="L63" s="107"/>
      <c r="M63" s="107"/>
      <c r="N63" s="107">
        <v>997000</v>
      </c>
      <c r="O63" s="107"/>
      <c r="P63" s="107"/>
      <c r="Q63" s="107"/>
      <c r="R63" s="107"/>
      <c r="S63" s="107"/>
      <c r="T63" s="107"/>
      <c r="U63" s="87"/>
      <c r="V63" s="107"/>
      <c r="W63" s="107"/>
    </row>
    <row r="64" ht="32.9" customHeight="1" spans="1:23">
      <c r="A64" s="29"/>
      <c r="B64" s="29"/>
      <c r="C64" s="29" t="s">
        <v>272</v>
      </c>
      <c r="D64" s="29"/>
      <c r="E64" s="29"/>
      <c r="F64" s="29"/>
      <c r="G64" s="29"/>
      <c r="H64" s="29"/>
      <c r="I64" s="107">
        <v>283100</v>
      </c>
      <c r="J64" s="107"/>
      <c r="K64" s="107"/>
      <c r="L64" s="107"/>
      <c r="M64" s="107"/>
      <c r="N64" s="107">
        <v>283100</v>
      </c>
      <c r="O64" s="107"/>
      <c r="P64" s="107"/>
      <c r="Q64" s="107"/>
      <c r="R64" s="107"/>
      <c r="S64" s="107"/>
      <c r="T64" s="107"/>
      <c r="U64" s="87"/>
      <c r="V64" s="107"/>
      <c r="W64" s="107"/>
    </row>
    <row r="65" ht="32.9" customHeight="1" spans="1:23">
      <c r="A65" s="29" t="s">
        <v>246</v>
      </c>
      <c r="B65" s="104" t="s">
        <v>273</v>
      </c>
      <c r="C65" s="29" t="s">
        <v>272</v>
      </c>
      <c r="D65" s="29" t="s">
        <v>46</v>
      </c>
      <c r="E65" s="29" t="s">
        <v>70</v>
      </c>
      <c r="F65" s="29" t="s">
        <v>71</v>
      </c>
      <c r="G65" s="29" t="s">
        <v>248</v>
      </c>
      <c r="H65" s="29" t="s">
        <v>249</v>
      </c>
      <c r="I65" s="107">
        <v>283100</v>
      </c>
      <c r="J65" s="107"/>
      <c r="K65" s="107"/>
      <c r="L65" s="107"/>
      <c r="M65" s="107"/>
      <c r="N65" s="107">
        <v>283100</v>
      </c>
      <c r="O65" s="107"/>
      <c r="P65" s="107"/>
      <c r="Q65" s="107"/>
      <c r="R65" s="107"/>
      <c r="S65" s="107"/>
      <c r="T65" s="107"/>
      <c r="U65" s="87"/>
      <c r="V65" s="107"/>
      <c r="W65" s="107"/>
    </row>
    <row r="66" ht="32.9" customHeight="1" spans="1:23">
      <c r="A66" s="29"/>
      <c r="B66" s="29"/>
      <c r="C66" s="29" t="s">
        <v>274</v>
      </c>
      <c r="D66" s="29"/>
      <c r="E66" s="29"/>
      <c r="F66" s="29"/>
      <c r="G66" s="29"/>
      <c r="H66" s="29"/>
      <c r="I66" s="107">
        <v>50200</v>
      </c>
      <c r="J66" s="107"/>
      <c r="K66" s="107"/>
      <c r="L66" s="107"/>
      <c r="M66" s="107"/>
      <c r="N66" s="107">
        <v>50200</v>
      </c>
      <c r="O66" s="107"/>
      <c r="P66" s="107"/>
      <c r="Q66" s="107"/>
      <c r="R66" s="107"/>
      <c r="S66" s="107"/>
      <c r="T66" s="107"/>
      <c r="U66" s="87"/>
      <c r="V66" s="107"/>
      <c r="W66" s="107"/>
    </row>
    <row r="67" ht="32.9" customHeight="1" spans="1:23">
      <c r="A67" s="29" t="s">
        <v>251</v>
      </c>
      <c r="B67" s="104" t="s">
        <v>275</v>
      </c>
      <c r="C67" s="29" t="s">
        <v>274</v>
      </c>
      <c r="D67" s="29" t="s">
        <v>46</v>
      </c>
      <c r="E67" s="29" t="s">
        <v>78</v>
      </c>
      <c r="F67" s="29" t="s">
        <v>79</v>
      </c>
      <c r="G67" s="29" t="s">
        <v>199</v>
      </c>
      <c r="H67" s="29" t="s">
        <v>200</v>
      </c>
      <c r="I67" s="107">
        <v>3100</v>
      </c>
      <c r="J67" s="107"/>
      <c r="K67" s="107"/>
      <c r="L67" s="107"/>
      <c r="M67" s="107"/>
      <c r="N67" s="107">
        <v>3100</v>
      </c>
      <c r="O67" s="107"/>
      <c r="P67" s="107"/>
      <c r="Q67" s="107"/>
      <c r="R67" s="107"/>
      <c r="S67" s="107"/>
      <c r="T67" s="107"/>
      <c r="U67" s="87"/>
      <c r="V67" s="107"/>
      <c r="W67" s="107"/>
    </row>
    <row r="68" ht="32.9" customHeight="1" spans="1:23">
      <c r="A68" s="29" t="s">
        <v>251</v>
      </c>
      <c r="B68" s="104" t="s">
        <v>275</v>
      </c>
      <c r="C68" s="29" t="s">
        <v>274</v>
      </c>
      <c r="D68" s="29" t="s">
        <v>46</v>
      </c>
      <c r="E68" s="29" t="s">
        <v>78</v>
      </c>
      <c r="F68" s="29" t="s">
        <v>79</v>
      </c>
      <c r="G68" s="29" t="s">
        <v>213</v>
      </c>
      <c r="H68" s="29" t="s">
        <v>214</v>
      </c>
      <c r="I68" s="107">
        <v>8000</v>
      </c>
      <c r="J68" s="107"/>
      <c r="K68" s="107"/>
      <c r="L68" s="107"/>
      <c r="M68" s="107"/>
      <c r="N68" s="107">
        <v>8000</v>
      </c>
      <c r="O68" s="107"/>
      <c r="P68" s="107"/>
      <c r="Q68" s="107"/>
      <c r="R68" s="107"/>
      <c r="S68" s="107"/>
      <c r="T68" s="107"/>
      <c r="U68" s="87"/>
      <c r="V68" s="107"/>
      <c r="W68" s="107"/>
    </row>
    <row r="69" ht="32.9" customHeight="1" spans="1:23">
      <c r="A69" s="29" t="s">
        <v>251</v>
      </c>
      <c r="B69" s="104" t="s">
        <v>275</v>
      </c>
      <c r="C69" s="29" t="s">
        <v>274</v>
      </c>
      <c r="D69" s="29" t="s">
        <v>46</v>
      </c>
      <c r="E69" s="29" t="s">
        <v>78</v>
      </c>
      <c r="F69" s="29" t="s">
        <v>79</v>
      </c>
      <c r="G69" s="29" t="s">
        <v>219</v>
      </c>
      <c r="H69" s="29" t="s">
        <v>220</v>
      </c>
      <c r="I69" s="107">
        <v>16900</v>
      </c>
      <c r="J69" s="107"/>
      <c r="K69" s="107"/>
      <c r="L69" s="107"/>
      <c r="M69" s="107"/>
      <c r="N69" s="107">
        <v>16900</v>
      </c>
      <c r="O69" s="107"/>
      <c r="P69" s="107"/>
      <c r="Q69" s="107"/>
      <c r="R69" s="107"/>
      <c r="S69" s="107"/>
      <c r="T69" s="107"/>
      <c r="U69" s="87"/>
      <c r="V69" s="107"/>
      <c r="W69" s="107"/>
    </row>
    <row r="70" ht="32.9" customHeight="1" spans="1:23">
      <c r="A70" s="29" t="s">
        <v>251</v>
      </c>
      <c r="B70" s="104" t="s">
        <v>275</v>
      </c>
      <c r="C70" s="29" t="s">
        <v>274</v>
      </c>
      <c r="D70" s="29" t="s">
        <v>46</v>
      </c>
      <c r="E70" s="29" t="s">
        <v>78</v>
      </c>
      <c r="F70" s="29" t="s">
        <v>79</v>
      </c>
      <c r="G70" s="29" t="s">
        <v>221</v>
      </c>
      <c r="H70" s="29" t="s">
        <v>222</v>
      </c>
      <c r="I70" s="107">
        <v>22200</v>
      </c>
      <c r="J70" s="107"/>
      <c r="K70" s="107"/>
      <c r="L70" s="107"/>
      <c r="M70" s="107"/>
      <c r="N70" s="107">
        <v>22200</v>
      </c>
      <c r="O70" s="107"/>
      <c r="P70" s="107"/>
      <c r="Q70" s="107"/>
      <c r="R70" s="107"/>
      <c r="S70" s="107"/>
      <c r="T70" s="107"/>
      <c r="U70" s="87"/>
      <c r="V70" s="107"/>
      <c r="W70" s="107"/>
    </row>
    <row r="71" ht="32.9" customHeight="1" spans="1:23">
      <c r="A71" s="29"/>
      <c r="B71" s="29"/>
      <c r="C71" s="29" t="s">
        <v>276</v>
      </c>
      <c r="D71" s="29"/>
      <c r="E71" s="29"/>
      <c r="F71" s="29"/>
      <c r="G71" s="29"/>
      <c r="H71" s="29"/>
      <c r="I71" s="107">
        <v>46054179.82</v>
      </c>
      <c r="J71" s="107"/>
      <c r="K71" s="107"/>
      <c r="L71" s="107"/>
      <c r="M71" s="107"/>
      <c r="N71" s="107"/>
      <c r="O71" s="107"/>
      <c r="P71" s="107"/>
      <c r="Q71" s="107">
        <v>13054179.82</v>
      </c>
      <c r="R71" s="107">
        <v>33000000</v>
      </c>
      <c r="S71" s="107">
        <v>10000000</v>
      </c>
      <c r="T71" s="107"/>
      <c r="U71" s="87"/>
      <c r="V71" s="107"/>
      <c r="W71" s="107">
        <v>23000000</v>
      </c>
    </row>
    <row r="72" ht="32.9" customHeight="1" spans="1:23">
      <c r="A72" s="29" t="s">
        <v>251</v>
      </c>
      <c r="B72" s="104" t="s">
        <v>277</v>
      </c>
      <c r="C72" s="29" t="s">
        <v>276</v>
      </c>
      <c r="D72" s="29" t="s">
        <v>46</v>
      </c>
      <c r="E72" s="29" t="s">
        <v>72</v>
      </c>
      <c r="F72" s="29" t="s">
        <v>73</v>
      </c>
      <c r="G72" s="29" t="s">
        <v>278</v>
      </c>
      <c r="H72" s="29" t="s">
        <v>279</v>
      </c>
      <c r="I72" s="107">
        <v>2000</v>
      </c>
      <c r="J72" s="107"/>
      <c r="K72" s="107"/>
      <c r="L72" s="107"/>
      <c r="M72" s="107"/>
      <c r="N72" s="107"/>
      <c r="O72" s="107"/>
      <c r="P72" s="107"/>
      <c r="Q72" s="107"/>
      <c r="R72" s="107">
        <v>2000</v>
      </c>
      <c r="S72" s="107"/>
      <c r="T72" s="107"/>
      <c r="U72" s="87"/>
      <c r="V72" s="107"/>
      <c r="W72" s="107">
        <v>2000</v>
      </c>
    </row>
    <row r="73" ht="32.9" customHeight="1" spans="1:23">
      <c r="A73" s="29" t="s">
        <v>251</v>
      </c>
      <c r="B73" s="104" t="s">
        <v>277</v>
      </c>
      <c r="C73" s="29" t="s">
        <v>276</v>
      </c>
      <c r="D73" s="29" t="s">
        <v>46</v>
      </c>
      <c r="E73" s="29" t="s">
        <v>72</v>
      </c>
      <c r="F73" s="29" t="s">
        <v>73</v>
      </c>
      <c r="G73" s="29" t="s">
        <v>209</v>
      </c>
      <c r="H73" s="29" t="s">
        <v>210</v>
      </c>
      <c r="I73" s="107">
        <v>21930</v>
      </c>
      <c r="J73" s="107"/>
      <c r="K73" s="107"/>
      <c r="L73" s="107"/>
      <c r="M73" s="107"/>
      <c r="N73" s="107"/>
      <c r="O73" s="107"/>
      <c r="P73" s="107"/>
      <c r="Q73" s="107"/>
      <c r="R73" s="107">
        <v>21930</v>
      </c>
      <c r="S73" s="107"/>
      <c r="T73" s="107"/>
      <c r="U73" s="87"/>
      <c r="V73" s="107"/>
      <c r="W73" s="107">
        <v>21930</v>
      </c>
    </row>
    <row r="74" ht="32.9" customHeight="1" spans="1:23">
      <c r="A74" s="29" t="s">
        <v>251</v>
      </c>
      <c r="B74" s="104" t="s">
        <v>277</v>
      </c>
      <c r="C74" s="29" t="s">
        <v>276</v>
      </c>
      <c r="D74" s="29" t="s">
        <v>46</v>
      </c>
      <c r="E74" s="29" t="s">
        <v>72</v>
      </c>
      <c r="F74" s="29" t="s">
        <v>73</v>
      </c>
      <c r="G74" s="29" t="s">
        <v>280</v>
      </c>
      <c r="H74" s="29" t="s">
        <v>281</v>
      </c>
      <c r="I74" s="107">
        <v>200000</v>
      </c>
      <c r="J74" s="107"/>
      <c r="K74" s="107"/>
      <c r="L74" s="107"/>
      <c r="M74" s="107"/>
      <c r="N74" s="107"/>
      <c r="O74" s="107"/>
      <c r="P74" s="107"/>
      <c r="Q74" s="107">
        <v>200000</v>
      </c>
      <c r="R74" s="107"/>
      <c r="S74" s="107"/>
      <c r="T74" s="107"/>
      <c r="U74" s="87"/>
      <c r="V74" s="107"/>
      <c r="W74" s="107"/>
    </row>
    <row r="75" ht="32.9" customHeight="1" spans="1:23">
      <c r="A75" s="29" t="s">
        <v>251</v>
      </c>
      <c r="B75" s="104" t="s">
        <v>277</v>
      </c>
      <c r="C75" s="29" t="s">
        <v>276</v>
      </c>
      <c r="D75" s="29" t="s">
        <v>46</v>
      </c>
      <c r="E75" s="29" t="s">
        <v>72</v>
      </c>
      <c r="F75" s="29" t="s">
        <v>73</v>
      </c>
      <c r="G75" s="29" t="s">
        <v>217</v>
      </c>
      <c r="H75" s="29" t="s">
        <v>218</v>
      </c>
      <c r="I75" s="107">
        <v>11000000</v>
      </c>
      <c r="J75" s="107"/>
      <c r="K75" s="107"/>
      <c r="L75" s="107"/>
      <c r="M75" s="107"/>
      <c r="N75" s="107"/>
      <c r="O75" s="107"/>
      <c r="P75" s="107"/>
      <c r="Q75" s="107"/>
      <c r="R75" s="107">
        <v>11000000</v>
      </c>
      <c r="S75" s="107">
        <v>10000000</v>
      </c>
      <c r="T75" s="107"/>
      <c r="U75" s="87"/>
      <c r="V75" s="107"/>
      <c r="W75" s="107">
        <v>1000000</v>
      </c>
    </row>
    <row r="76" ht="32.9" customHeight="1" spans="1:23">
      <c r="A76" s="29" t="s">
        <v>251</v>
      </c>
      <c r="B76" s="104" t="s">
        <v>277</v>
      </c>
      <c r="C76" s="29" t="s">
        <v>276</v>
      </c>
      <c r="D76" s="29" t="s">
        <v>46</v>
      </c>
      <c r="E76" s="29" t="s">
        <v>72</v>
      </c>
      <c r="F76" s="29" t="s">
        <v>73</v>
      </c>
      <c r="G76" s="29" t="s">
        <v>221</v>
      </c>
      <c r="H76" s="29" t="s">
        <v>222</v>
      </c>
      <c r="I76" s="107">
        <v>3992920</v>
      </c>
      <c r="J76" s="107"/>
      <c r="K76" s="107"/>
      <c r="L76" s="107"/>
      <c r="M76" s="107"/>
      <c r="N76" s="107"/>
      <c r="O76" s="107"/>
      <c r="P76" s="107"/>
      <c r="Q76" s="107"/>
      <c r="R76" s="107">
        <v>3992920</v>
      </c>
      <c r="S76" s="107"/>
      <c r="T76" s="107"/>
      <c r="U76" s="87"/>
      <c r="V76" s="107"/>
      <c r="W76" s="107">
        <v>3992920</v>
      </c>
    </row>
    <row r="77" ht="32.9" customHeight="1" spans="1:23">
      <c r="A77" s="29" t="s">
        <v>251</v>
      </c>
      <c r="B77" s="104" t="s">
        <v>277</v>
      </c>
      <c r="C77" s="29" t="s">
        <v>276</v>
      </c>
      <c r="D77" s="29" t="s">
        <v>46</v>
      </c>
      <c r="E77" s="29" t="s">
        <v>72</v>
      </c>
      <c r="F77" s="29" t="s">
        <v>73</v>
      </c>
      <c r="G77" s="29" t="s">
        <v>227</v>
      </c>
      <c r="H77" s="29" t="s">
        <v>228</v>
      </c>
      <c r="I77" s="107">
        <v>3921150</v>
      </c>
      <c r="J77" s="107"/>
      <c r="K77" s="107"/>
      <c r="L77" s="107"/>
      <c r="M77" s="107"/>
      <c r="N77" s="107"/>
      <c r="O77" s="107"/>
      <c r="P77" s="107"/>
      <c r="Q77" s="107"/>
      <c r="R77" s="107">
        <v>3921150</v>
      </c>
      <c r="S77" s="107"/>
      <c r="T77" s="107"/>
      <c r="U77" s="87"/>
      <c r="V77" s="107"/>
      <c r="W77" s="107">
        <v>3921150</v>
      </c>
    </row>
    <row r="78" ht="32.9" customHeight="1" spans="1:23">
      <c r="A78" s="29" t="s">
        <v>251</v>
      </c>
      <c r="B78" s="104" t="s">
        <v>277</v>
      </c>
      <c r="C78" s="29" t="s">
        <v>276</v>
      </c>
      <c r="D78" s="29" t="s">
        <v>46</v>
      </c>
      <c r="E78" s="29" t="s">
        <v>72</v>
      </c>
      <c r="F78" s="29" t="s">
        <v>73</v>
      </c>
      <c r="G78" s="29" t="s">
        <v>248</v>
      </c>
      <c r="H78" s="29" t="s">
        <v>249</v>
      </c>
      <c r="I78" s="107">
        <v>3200000</v>
      </c>
      <c r="J78" s="107"/>
      <c r="K78" s="107"/>
      <c r="L78" s="107"/>
      <c r="M78" s="107"/>
      <c r="N78" s="107"/>
      <c r="O78" s="107"/>
      <c r="P78" s="107"/>
      <c r="Q78" s="107">
        <v>3200000</v>
      </c>
      <c r="R78" s="107"/>
      <c r="S78" s="107"/>
      <c r="T78" s="107"/>
      <c r="U78" s="87"/>
      <c r="V78" s="107"/>
      <c r="W78" s="107"/>
    </row>
    <row r="79" ht="32.9" customHeight="1" spans="1:23">
      <c r="A79" s="29" t="s">
        <v>251</v>
      </c>
      <c r="B79" s="104" t="s">
        <v>277</v>
      </c>
      <c r="C79" s="29" t="s">
        <v>276</v>
      </c>
      <c r="D79" s="29" t="s">
        <v>46</v>
      </c>
      <c r="E79" s="29" t="s">
        <v>72</v>
      </c>
      <c r="F79" s="29" t="s">
        <v>73</v>
      </c>
      <c r="G79" s="29" t="s">
        <v>282</v>
      </c>
      <c r="H79" s="29" t="s">
        <v>283</v>
      </c>
      <c r="I79" s="107">
        <v>21754179.82</v>
      </c>
      <c r="J79" s="107"/>
      <c r="K79" s="107"/>
      <c r="L79" s="107"/>
      <c r="M79" s="107"/>
      <c r="N79" s="107"/>
      <c r="O79" s="107"/>
      <c r="P79" s="107"/>
      <c r="Q79" s="107">
        <v>7754179.82</v>
      </c>
      <c r="R79" s="107">
        <v>14000000</v>
      </c>
      <c r="S79" s="107"/>
      <c r="T79" s="107"/>
      <c r="U79" s="87"/>
      <c r="V79" s="107"/>
      <c r="W79" s="107">
        <v>14000000</v>
      </c>
    </row>
    <row r="80" ht="32.9" customHeight="1" spans="1:23">
      <c r="A80" s="29" t="s">
        <v>251</v>
      </c>
      <c r="B80" s="104" t="s">
        <v>277</v>
      </c>
      <c r="C80" s="29" t="s">
        <v>276</v>
      </c>
      <c r="D80" s="29" t="s">
        <v>46</v>
      </c>
      <c r="E80" s="29" t="s">
        <v>72</v>
      </c>
      <c r="F80" s="29" t="s">
        <v>73</v>
      </c>
      <c r="G80" s="29" t="s">
        <v>284</v>
      </c>
      <c r="H80" s="29" t="s">
        <v>285</v>
      </c>
      <c r="I80" s="107">
        <v>1900000</v>
      </c>
      <c r="J80" s="107"/>
      <c r="K80" s="107"/>
      <c r="L80" s="107"/>
      <c r="M80" s="107"/>
      <c r="N80" s="107"/>
      <c r="O80" s="107"/>
      <c r="P80" s="107"/>
      <c r="Q80" s="107">
        <v>1900000</v>
      </c>
      <c r="R80" s="107"/>
      <c r="S80" s="107"/>
      <c r="T80" s="107"/>
      <c r="U80" s="87"/>
      <c r="V80" s="107"/>
      <c r="W80" s="107"/>
    </row>
    <row r="81" ht="32.9" customHeight="1" spans="1:23">
      <c r="A81" s="29" t="s">
        <v>251</v>
      </c>
      <c r="B81" s="104" t="s">
        <v>277</v>
      </c>
      <c r="C81" s="29" t="s">
        <v>276</v>
      </c>
      <c r="D81" s="29" t="s">
        <v>46</v>
      </c>
      <c r="E81" s="29" t="s">
        <v>72</v>
      </c>
      <c r="F81" s="29" t="s">
        <v>73</v>
      </c>
      <c r="G81" s="29" t="s">
        <v>231</v>
      </c>
      <c r="H81" s="29" t="s">
        <v>232</v>
      </c>
      <c r="I81" s="107">
        <v>62000</v>
      </c>
      <c r="J81" s="107"/>
      <c r="K81" s="107"/>
      <c r="L81" s="107"/>
      <c r="M81" s="107"/>
      <c r="N81" s="107"/>
      <c r="O81" s="107"/>
      <c r="P81" s="107"/>
      <c r="Q81" s="107"/>
      <c r="R81" s="107">
        <v>62000</v>
      </c>
      <c r="S81" s="107"/>
      <c r="T81" s="107"/>
      <c r="U81" s="87"/>
      <c r="V81" s="107"/>
      <c r="W81" s="107">
        <v>62000</v>
      </c>
    </row>
    <row r="82" ht="32.9" customHeight="1" spans="1:23">
      <c r="A82" s="29"/>
      <c r="B82" s="29"/>
      <c r="C82" s="29" t="s">
        <v>286</v>
      </c>
      <c r="D82" s="29"/>
      <c r="E82" s="29"/>
      <c r="F82" s="29"/>
      <c r="G82" s="29"/>
      <c r="H82" s="29"/>
      <c r="I82" s="107">
        <v>16200000</v>
      </c>
      <c r="J82" s="107"/>
      <c r="K82" s="107"/>
      <c r="L82" s="107"/>
      <c r="M82" s="107"/>
      <c r="N82" s="107">
        <v>16200000</v>
      </c>
      <c r="O82" s="107"/>
      <c r="P82" s="107"/>
      <c r="Q82" s="107"/>
      <c r="R82" s="107"/>
      <c r="S82" s="107"/>
      <c r="T82" s="107"/>
      <c r="U82" s="87"/>
      <c r="V82" s="107"/>
      <c r="W82" s="107"/>
    </row>
    <row r="83" ht="32.9" customHeight="1" spans="1:23">
      <c r="A83" s="29" t="s">
        <v>251</v>
      </c>
      <c r="B83" s="104" t="s">
        <v>287</v>
      </c>
      <c r="C83" s="29" t="s">
        <v>286</v>
      </c>
      <c r="D83" s="29" t="s">
        <v>46</v>
      </c>
      <c r="E83" s="29" t="s">
        <v>72</v>
      </c>
      <c r="F83" s="29" t="s">
        <v>73</v>
      </c>
      <c r="G83" s="29" t="s">
        <v>211</v>
      </c>
      <c r="H83" s="29" t="s">
        <v>212</v>
      </c>
      <c r="I83" s="107">
        <v>4107400</v>
      </c>
      <c r="J83" s="107"/>
      <c r="K83" s="107"/>
      <c r="L83" s="107"/>
      <c r="M83" s="107"/>
      <c r="N83" s="107">
        <v>4107400</v>
      </c>
      <c r="O83" s="107"/>
      <c r="P83" s="107"/>
      <c r="Q83" s="107"/>
      <c r="R83" s="107"/>
      <c r="S83" s="107"/>
      <c r="T83" s="107"/>
      <c r="U83" s="87"/>
      <c r="V83" s="107"/>
      <c r="W83" s="107"/>
    </row>
    <row r="84" ht="32.9" customHeight="1" spans="1:23">
      <c r="A84" s="29" t="s">
        <v>251</v>
      </c>
      <c r="B84" s="104" t="s">
        <v>287</v>
      </c>
      <c r="C84" s="29" t="s">
        <v>286</v>
      </c>
      <c r="D84" s="29" t="s">
        <v>46</v>
      </c>
      <c r="E84" s="29" t="s">
        <v>72</v>
      </c>
      <c r="F84" s="29" t="s">
        <v>73</v>
      </c>
      <c r="G84" s="29" t="s">
        <v>217</v>
      </c>
      <c r="H84" s="29" t="s">
        <v>218</v>
      </c>
      <c r="I84" s="107">
        <v>100000</v>
      </c>
      <c r="J84" s="107"/>
      <c r="K84" s="107"/>
      <c r="L84" s="107"/>
      <c r="M84" s="107"/>
      <c r="N84" s="107">
        <v>100000</v>
      </c>
      <c r="O84" s="107"/>
      <c r="P84" s="107"/>
      <c r="Q84" s="107"/>
      <c r="R84" s="107"/>
      <c r="S84" s="107"/>
      <c r="T84" s="107"/>
      <c r="U84" s="87"/>
      <c r="V84" s="107"/>
      <c r="W84" s="107"/>
    </row>
    <row r="85" ht="32.9" customHeight="1" spans="1:23">
      <c r="A85" s="29" t="s">
        <v>251</v>
      </c>
      <c r="B85" s="104" t="s">
        <v>287</v>
      </c>
      <c r="C85" s="29" t="s">
        <v>286</v>
      </c>
      <c r="D85" s="29" t="s">
        <v>46</v>
      </c>
      <c r="E85" s="29" t="s">
        <v>72</v>
      </c>
      <c r="F85" s="29" t="s">
        <v>73</v>
      </c>
      <c r="G85" s="29" t="s">
        <v>221</v>
      </c>
      <c r="H85" s="29" t="s">
        <v>222</v>
      </c>
      <c r="I85" s="107">
        <v>1106200</v>
      </c>
      <c r="J85" s="107"/>
      <c r="K85" s="107"/>
      <c r="L85" s="107"/>
      <c r="M85" s="107"/>
      <c r="N85" s="107">
        <v>1106200</v>
      </c>
      <c r="O85" s="107"/>
      <c r="P85" s="107"/>
      <c r="Q85" s="107"/>
      <c r="R85" s="107"/>
      <c r="S85" s="107"/>
      <c r="T85" s="107"/>
      <c r="U85" s="87"/>
      <c r="V85" s="107"/>
      <c r="W85" s="107"/>
    </row>
    <row r="86" ht="32.9" customHeight="1" spans="1:23">
      <c r="A86" s="29" t="s">
        <v>251</v>
      </c>
      <c r="B86" s="104" t="s">
        <v>287</v>
      </c>
      <c r="C86" s="29" t="s">
        <v>286</v>
      </c>
      <c r="D86" s="29" t="s">
        <v>46</v>
      </c>
      <c r="E86" s="29" t="s">
        <v>72</v>
      </c>
      <c r="F86" s="29" t="s">
        <v>73</v>
      </c>
      <c r="G86" s="29" t="s">
        <v>227</v>
      </c>
      <c r="H86" s="29" t="s">
        <v>228</v>
      </c>
      <c r="I86" s="107">
        <v>1660000</v>
      </c>
      <c r="J86" s="107"/>
      <c r="K86" s="107"/>
      <c r="L86" s="107"/>
      <c r="M86" s="107"/>
      <c r="N86" s="107">
        <v>1660000</v>
      </c>
      <c r="O86" s="107"/>
      <c r="P86" s="107"/>
      <c r="Q86" s="107"/>
      <c r="R86" s="107"/>
      <c r="S86" s="107"/>
      <c r="T86" s="107"/>
      <c r="U86" s="87"/>
      <c r="V86" s="107"/>
      <c r="W86" s="107"/>
    </row>
    <row r="87" ht="32.9" customHeight="1" spans="1:23">
      <c r="A87" s="29" t="s">
        <v>251</v>
      </c>
      <c r="B87" s="104" t="s">
        <v>287</v>
      </c>
      <c r="C87" s="29" t="s">
        <v>286</v>
      </c>
      <c r="D87" s="29" t="s">
        <v>46</v>
      </c>
      <c r="E87" s="29" t="s">
        <v>72</v>
      </c>
      <c r="F87" s="29" t="s">
        <v>73</v>
      </c>
      <c r="G87" s="29" t="s">
        <v>288</v>
      </c>
      <c r="H87" s="29" t="s">
        <v>289</v>
      </c>
      <c r="I87" s="107">
        <v>3000000</v>
      </c>
      <c r="J87" s="107"/>
      <c r="K87" s="107"/>
      <c r="L87" s="107"/>
      <c r="M87" s="107"/>
      <c r="N87" s="107">
        <v>3000000</v>
      </c>
      <c r="O87" s="107"/>
      <c r="P87" s="107"/>
      <c r="Q87" s="107"/>
      <c r="R87" s="107"/>
      <c r="S87" s="107"/>
      <c r="T87" s="107"/>
      <c r="U87" s="87"/>
      <c r="V87" s="107"/>
      <c r="W87" s="107"/>
    </row>
    <row r="88" ht="32.9" customHeight="1" spans="1:23">
      <c r="A88" s="29" t="s">
        <v>251</v>
      </c>
      <c r="B88" s="104" t="s">
        <v>287</v>
      </c>
      <c r="C88" s="29" t="s">
        <v>286</v>
      </c>
      <c r="D88" s="29" t="s">
        <v>46</v>
      </c>
      <c r="E88" s="29" t="s">
        <v>72</v>
      </c>
      <c r="F88" s="29" t="s">
        <v>73</v>
      </c>
      <c r="G88" s="29" t="s">
        <v>231</v>
      </c>
      <c r="H88" s="29" t="s">
        <v>232</v>
      </c>
      <c r="I88" s="107">
        <v>3915726</v>
      </c>
      <c r="J88" s="107"/>
      <c r="K88" s="107"/>
      <c r="L88" s="107"/>
      <c r="M88" s="107"/>
      <c r="N88" s="107">
        <v>3915726</v>
      </c>
      <c r="O88" s="107"/>
      <c r="P88" s="107"/>
      <c r="Q88" s="107"/>
      <c r="R88" s="107"/>
      <c r="S88" s="107"/>
      <c r="T88" s="107"/>
      <c r="U88" s="87"/>
      <c r="V88" s="107"/>
      <c r="W88" s="107"/>
    </row>
    <row r="89" ht="32.9" customHeight="1" spans="1:23">
      <c r="A89" s="29" t="s">
        <v>251</v>
      </c>
      <c r="B89" s="104" t="s">
        <v>287</v>
      </c>
      <c r="C89" s="29" t="s">
        <v>286</v>
      </c>
      <c r="D89" s="29" t="s">
        <v>46</v>
      </c>
      <c r="E89" s="29" t="s">
        <v>72</v>
      </c>
      <c r="F89" s="29" t="s">
        <v>73</v>
      </c>
      <c r="G89" s="29" t="s">
        <v>233</v>
      </c>
      <c r="H89" s="29" t="s">
        <v>234</v>
      </c>
      <c r="I89" s="107">
        <v>1997000</v>
      </c>
      <c r="J89" s="107"/>
      <c r="K89" s="107"/>
      <c r="L89" s="107"/>
      <c r="M89" s="107"/>
      <c r="N89" s="107">
        <v>1997000</v>
      </c>
      <c r="O89" s="107"/>
      <c r="P89" s="107"/>
      <c r="Q89" s="107"/>
      <c r="R89" s="107"/>
      <c r="S89" s="107"/>
      <c r="T89" s="107"/>
      <c r="U89" s="87"/>
      <c r="V89" s="107"/>
      <c r="W89" s="107"/>
    </row>
    <row r="90" ht="32.9" customHeight="1" spans="1:23">
      <c r="A90" s="29" t="s">
        <v>251</v>
      </c>
      <c r="B90" s="104" t="s">
        <v>287</v>
      </c>
      <c r="C90" s="29" t="s">
        <v>286</v>
      </c>
      <c r="D90" s="29" t="s">
        <v>46</v>
      </c>
      <c r="E90" s="29" t="s">
        <v>72</v>
      </c>
      <c r="F90" s="29" t="s">
        <v>73</v>
      </c>
      <c r="G90" s="29" t="s">
        <v>258</v>
      </c>
      <c r="H90" s="29" t="s">
        <v>259</v>
      </c>
      <c r="I90" s="107">
        <v>313674</v>
      </c>
      <c r="J90" s="107"/>
      <c r="K90" s="107"/>
      <c r="L90" s="107"/>
      <c r="M90" s="107"/>
      <c r="N90" s="107">
        <v>313674</v>
      </c>
      <c r="O90" s="107"/>
      <c r="P90" s="107"/>
      <c r="Q90" s="107"/>
      <c r="R90" s="107"/>
      <c r="S90" s="107"/>
      <c r="T90" s="107"/>
      <c r="U90" s="87"/>
      <c r="V90" s="107"/>
      <c r="W90" s="107"/>
    </row>
    <row r="91" ht="18.75" customHeight="1" spans="1:23">
      <c r="A91" s="30" t="s">
        <v>105</v>
      </c>
      <c r="B91" s="31"/>
      <c r="C91" s="31"/>
      <c r="D91" s="31"/>
      <c r="E91" s="31"/>
      <c r="F91" s="31"/>
      <c r="G91" s="31"/>
      <c r="H91" s="32"/>
      <c r="I91" s="107">
        <v>86805801.36</v>
      </c>
      <c r="J91" s="107"/>
      <c r="K91" s="107"/>
      <c r="L91" s="107"/>
      <c r="M91" s="107"/>
      <c r="N91" s="107">
        <v>40751621.54</v>
      </c>
      <c r="O91" s="107"/>
      <c r="P91" s="107"/>
      <c r="Q91" s="107">
        <v>13054179.82</v>
      </c>
      <c r="R91" s="107">
        <v>33000000</v>
      </c>
      <c r="S91" s="107">
        <v>10000000</v>
      </c>
      <c r="T91" s="107"/>
      <c r="U91" s="87"/>
      <c r="V91" s="107"/>
      <c r="W91" s="107">
        <v>23000000</v>
      </c>
    </row>
  </sheetData>
  <mergeCells count="28">
    <mergeCell ref="A2:W2"/>
    <mergeCell ref="A3:I3"/>
    <mergeCell ref="J4:M4"/>
    <mergeCell ref="N4:P4"/>
    <mergeCell ref="R4:W4"/>
    <mergeCell ref="J5:K5"/>
    <mergeCell ref="A91:H9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selection activeCell="D21" sqref="D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6.5" customWidth="1"/>
  </cols>
  <sheetData>
    <row r="1" customHeight="1" spans="10:10">
      <c r="J1" s="51" t="s">
        <v>290</v>
      </c>
    </row>
    <row r="2" ht="28.5" customHeight="1" spans="1:10">
      <c r="A2" s="42" t="s">
        <v>291</v>
      </c>
      <c r="B2" s="26"/>
      <c r="C2" s="26"/>
      <c r="D2" s="26"/>
      <c r="E2" s="26"/>
      <c r="F2" s="43"/>
      <c r="G2" s="26"/>
      <c r="H2" s="43"/>
      <c r="I2" s="43"/>
      <c r="J2" s="26"/>
    </row>
    <row r="3" ht="15" customHeight="1" spans="1:1">
      <c r="A3" s="4" t="str">
        <f>"单位名称："&amp;"云南文化艺术职业学院（云南省艺术学校）"</f>
        <v>单位名称：云南文化艺术职业学院（云南省艺术学校）</v>
      </c>
    </row>
    <row r="4" ht="14.25" customHeight="1" spans="1:10">
      <c r="A4" s="44" t="s">
        <v>292</v>
      </c>
      <c r="B4" s="44" t="s">
        <v>293</v>
      </c>
      <c r="C4" s="44" t="s">
        <v>294</v>
      </c>
      <c r="D4" s="44" t="s">
        <v>295</v>
      </c>
      <c r="E4" s="44" t="s">
        <v>296</v>
      </c>
      <c r="F4" s="45" t="s">
        <v>297</v>
      </c>
      <c r="G4" s="44" t="s">
        <v>298</v>
      </c>
      <c r="H4" s="45" t="s">
        <v>299</v>
      </c>
      <c r="I4" s="45" t="s">
        <v>300</v>
      </c>
      <c r="J4" s="44" t="s">
        <v>301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44" customHeight="1" spans="1:10">
      <c r="A7" s="102" t="s">
        <v>276</v>
      </c>
      <c r="B7" s="50" t="s">
        <v>302</v>
      </c>
      <c r="C7" s="50" t="s">
        <v>303</v>
      </c>
      <c r="D7" s="50" t="s">
        <v>304</v>
      </c>
      <c r="E7" s="46" t="s">
        <v>305</v>
      </c>
      <c r="F7" s="50" t="s">
        <v>306</v>
      </c>
      <c r="G7" s="46" t="s">
        <v>307</v>
      </c>
      <c r="H7" s="50" t="s">
        <v>308</v>
      </c>
      <c r="I7" s="50" t="s">
        <v>309</v>
      </c>
      <c r="J7" s="46" t="s">
        <v>310</v>
      </c>
    </row>
    <row r="8" ht="63" customHeight="1" spans="1:10">
      <c r="A8" s="102" t="s">
        <v>276</v>
      </c>
      <c r="B8" s="50" t="s">
        <v>302</v>
      </c>
      <c r="C8" s="50" t="s">
        <v>303</v>
      </c>
      <c r="D8" s="50" t="s">
        <v>304</v>
      </c>
      <c r="E8" s="46" t="s">
        <v>311</v>
      </c>
      <c r="F8" s="50" t="s">
        <v>312</v>
      </c>
      <c r="G8" s="46" t="s">
        <v>126</v>
      </c>
      <c r="H8" s="50" t="s">
        <v>313</v>
      </c>
      <c r="I8" s="50" t="s">
        <v>309</v>
      </c>
      <c r="J8" s="46" t="s">
        <v>314</v>
      </c>
    </row>
    <row r="9" ht="44" customHeight="1" spans="1:10">
      <c r="A9" s="102" t="s">
        <v>276</v>
      </c>
      <c r="B9" s="50" t="s">
        <v>302</v>
      </c>
      <c r="C9" s="50" t="s">
        <v>303</v>
      </c>
      <c r="D9" s="50" t="s">
        <v>304</v>
      </c>
      <c r="E9" s="46" t="s">
        <v>315</v>
      </c>
      <c r="F9" s="50" t="s">
        <v>306</v>
      </c>
      <c r="G9" s="46" t="s">
        <v>316</v>
      </c>
      <c r="H9" s="50" t="s">
        <v>313</v>
      </c>
      <c r="I9" s="50" t="s">
        <v>309</v>
      </c>
      <c r="J9" s="46" t="s">
        <v>317</v>
      </c>
    </row>
    <row r="10" ht="44" customHeight="1" spans="1:10">
      <c r="A10" s="102" t="s">
        <v>276</v>
      </c>
      <c r="B10" s="50" t="s">
        <v>302</v>
      </c>
      <c r="C10" s="50" t="s">
        <v>303</v>
      </c>
      <c r="D10" s="50" t="s">
        <v>318</v>
      </c>
      <c r="E10" s="46" t="s">
        <v>319</v>
      </c>
      <c r="F10" s="50" t="s">
        <v>306</v>
      </c>
      <c r="G10" s="46" t="s">
        <v>320</v>
      </c>
      <c r="H10" s="50" t="s">
        <v>313</v>
      </c>
      <c r="I10" s="50" t="s">
        <v>309</v>
      </c>
      <c r="J10" s="46" t="s">
        <v>321</v>
      </c>
    </row>
    <row r="11" ht="44" customHeight="1" spans="1:10">
      <c r="A11" s="102" t="s">
        <v>276</v>
      </c>
      <c r="B11" s="50" t="s">
        <v>302</v>
      </c>
      <c r="C11" s="50" t="s">
        <v>303</v>
      </c>
      <c r="D11" s="50" t="s">
        <v>318</v>
      </c>
      <c r="E11" s="46" t="s">
        <v>322</v>
      </c>
      <c r="F11" s="50" t="s">
        <v>306</v>
      </c>
      <c r="G11" s="46" t="s">
        <v>320</v>
      </c>
      <c r="H11" s="50" t="s">
        <v>313</v>
      </c>
      <c r="I11" s="50" t="s">
        <v>309</v>
      </c>
      <c r="J11" s="46" t="s">
        <v>323</v>
      </c>
    </row>
    <row r="12" ht="44" customHeight="1" spans="1:10">
      <c r="A12" s="102" t="s">
        <v>276</v>
      </c>
      <c r="B12" s="50" t="s">
        <v>302</v>
      </c>
      <c r="C12" s="50" t="s">
        <v>303</v>
      </c>
      <c r="D12" s="50" t="s">
        <v>318</v>
      </c>
      <c r="E12" s="46" t="s">
        <v>324</v>
      </c>
      <c r="F12" s="50" t="s">
        <v>306</v>
      </c>
      <c r="G12" s="46" t="s">
        <v>320</v>
      </c>
      <c r="H12" s="50" t="s">
        <v>313</v>
      </c>
      <c r="I12" s="50" t="s">
        <v>309</v>
      </c>
      <c r="J12" s="46" t="s">
        <v>325</v>
      </c>
    </row>
    <row r="13" ht="44" customHeight="1" spans="1:10">
      <c r="A13" s="102" t="s">
        <v>276</v>
      </c>
      <c r="B13" s="50" t="s">
        <v>302</v>
      </c>
      <c r="C13" s="50" t="s">
        <v>326</v>
      </c>
      <c r="D13" s="50" t="s">
        <v>327</v>
      </c>
      <c r="E13" s="46" t="s">
        <v>328</v>
      </c>
      <c r="F13" s="50" t="s">
        <v>329</v>
      </c>
      <c r="G13" s="46" t="s">
        <v>330</v>
      </c>
      <c r="H13" s="50" t="s">
        <v>331</v>
      </c>
      <c r="I13" s="50" t="s">
        <v>332</v>
      </c>
      <c r="J13" s="46" t="s">
        <v>333</v>
      </c>
    </row>
    <row r="14" ht="44" customHeight="1" spans="1:10">
      <c r="A14" s="102" t="s">
        <v>276</v>
      </c>
      <c r="B14" s="50" t="s">
        <v>302</v>
      </c>
      <c r="C14" s="50" t="s">
        <v>326</v>
      </c>
      <c r="D14" s="50" t="s">
        <v>334</v>
      </c>
      <c r="E14" s="46" t="s">
        <v>335</v>
      </c>
      <c r="F14" s="50" t="s">
        <v>306</v>
      </c>
      <c r="G14" s="46" t="s">
        <v>124</v>
      </c>
      <c r="H14" s="50" t="s">
        <v>336</v>
      </c>
      <c r="I14" s="50" t="s">
        <v>309</v>
      </c>
      <c r="J14" s="46" t="s">
        <v>337</v>
      </c>
    </row>
    <row r="15" ht="44" customHeight="1" spans="1:10">
      <c r="A15" s="102" t="s">
        <v>276</v>
      </c>
      <c r="B15" s="50" t="s">
        <v>302</v>
      </c>
      <c r="C15" s="50" t="s">
        <v>338</v>
      </c>
      <c r="D15" s="50" t="s">
        <v>339</v>
      </c>
      <c r="E15" s="46" t="s">
        <v>340</v>
      </c>
      <c r="F15" s="50" t="s">
        <v>306</v>
      </c>
      <c r="G15" s="46" t="s">
        <v>316</v>
      </c>
      <c r="H15" s="50" t="s">
        <v>313</v>
      </c>
      <c r="I15" s="50" t="s">
        <v>309</v>
      </c>
      <c r="J15" s="46" t="s">
        <v>341</v>
      </c>
    </row>
    <row r="16" ht="44" customHeight="1" spans="1:10">
      <c r="A16" s="102" t="s">
        <v>276</v>
      </c>
      <c r="B16" s="50" t="s">
        <v>302</v>
      </c>
      <c r="C16" s="50" t="s">
        <v>338</v>
      </c>
      <c r="D16" s="50" t="s">
        <v>339</v>
      </c>
      <c r="E16" s="46" t="s">
        <v>342</v>
      </c>
      <c r="F16" s="50" t="s">
        <v>306</v>
      </c>
      <c r="G16" s="46" t="s">
        <v>343</v>
      </c>
      <c r="H16" s="50" t="s">
        <v>313</v>
      </c>
      <c r="I16" s="50" t="s">
        <v>309</v>
      </c>
      <c r="J16" s="46" t="s">
        <v>344</v>
      </c>
    </row>
    <row r="17" ht="44" customHeight="1" spans="1:10">
      <c r="A17" s="102" t="s">
        <v>236</v>
      </c>
      <c r="B17" s="50" t="s">
        <v>345</v>
      </c>
      <c r="C17" s="50" t="s">
        <v>303</v>
      </c>
      <c r="D17" s="50" t="s">
        <v>304</v>
      </c>
      <c r="E17" s="46" t="s">
        <v>346</v>
      </c>
      <c r="F17" s="50" t="s">
        <v>329</v>
      </c>
      <c r="G17" s="46" t="s">
        <v>347</v>
      </c>
      <c r="H17" s="50" t="s">
        <v>308</v>
      </c>
      <c r="I17" s="50" t="s">
        <v>309</v>
      </c>
      <c r="J17" s="46" t="s">
        <v>348</v>
      </c>
    </row>
    <row r="18" ht="44" customHeight="1" spans="1:10">
      <c r="A18" s="102" t="s">
        <v>236</v>
      </c>
      <c r="B18" s="50" t="s">
        <v>345</v>
      </c>
      <c r="C18" s="50" t="s">
        <v>303</v>
      </c>
      <c r="D18" s="50" t="s">
        <v>318</v>
      </c>
      <c r="E18" s="46" t="s">
        <v>349</v>
      </c>
      <c r="F18" s="50" t="s">
        <v>306</v>
      </c>
      <c r="G18" s="46" t="s">
        <v>350</v>
      </c>
      <c r="H18" s="50" t="s">
        <v>313</v>
      </c>
      <c r="I18" s="50" t="s">
        <v>309</v>
      </c>
      <c r="J18" s="46" t="s">
        <v>351</v>
      </c>
    </row>
    <row r="19" ht="44" customHeight="1" spans="1:10">
      <c r="A19" s="102" t="s">
        <v>236</v>
      </c>
      <c r="B19" s="50" t="s">
        <v>345</v>
      </c>
      <c r="C19" s="50" t="s">
        <v>303</v>
      </c>
      <c r="D19" s="50" t="s">
        <v>352</v>
      </c>
      <c r="E19" s="46" t="s">
        <v>353</v>
      </c>
      <c r="F19" s="50" t="s">
        <v>329</v>
      </c>
      <c r="G19" s="46" t="s">
        <v>320</v>
      </c>
      <c r="H19" s="50" t="s">
        <v>313</v>
      </c>
      <c r="I19" s="50" t="s">
        <v>309</v>
      </c>
      <c r="J19" s="46" t="s">
        <v>354</v>
      </c>
    </row>
    <row r="20" ht="44" customHeight="1" spans="1:10">
      <c r="A20" s="102" t="s">
        <v>236</v>
      </c>
      <c r="B20" s="50" t="s">
        <v>345</v>
      </c>
      <c r="C20" s="50" t="s">
        <v>326</v>
      </c>
      <c r="D20" s="50" t="s">
        <v>355</v>
      </c>
      <c r="E20" s="46" t="s">
        <v>356</v>
      </c>
      <c r="F20" s="50" t="s">
        <v>306</v>
      </c>
      <c r="G20" s="46" t="s">
        <v>357</v>
      </c>
      <c r="H20" s="50" t="s">
        <v>358</v>
      </c>
      <c r="I20" s="50" t="s">
        <v>309</v>
      </c>
      <c r="J20" s="46" t="s">
        <v>359</v>
      </c>
    </row>
    <row r="21" ht="44" customHeight="1" spans="1:10">
      <c r="A21" s="102" t="s">
        <v>236</v>
      </c>
      <c r="B21" s="50" t="s">
        <v>345</v>
      </c>
      <c r="C21" s="50" t="s">
        <v>326</v>
      </c>
      <c r="D21" s="50" t="s">
        <v>327</v>
      </c>
      <c r="E21" s="46" t="s">
        <v>360</v>
      </c>
      <c r="F21" s="50" t="s">
        <v>329</v>
      </c>
      <c r="G21" s="46" t="s">
        <v>361</v>
      </c>
      <c r="H21" s="50"/>
      <c r="I21" s="50" t="s">
        <v>332</v>
      </c>
      <c r="J21" s="46" t="s">
        <v>362</v>
      </c>
    </row>
    <row r="22" ht="44" customHeight="1" spans="1:10">
      <c r="A22" s="102" t="s">
        <v>236</v>
      </c>
      <c r="B22" s="50" t="s">
        <v>345</v>
      </c>
      <c r="C22" s="50" t="s">
        <v>338</v>
      </c>
      <c r="D22" s="50" t="s">
        <v>339</v>
      </c>
      <c r="E22" s="46" t="s">
        <v>363</v>
      </c>
      <c r="F22" s="50" t="s">
        <v>306</v>
      </c>
      <c r="G22" s="46" t="s">
        <v>343</v>
      </c>
      <c r="H22" s="50" t="s">
        <v>313</v>
      </c>
      <c r="I22" s="50" t="s">
        <v>309</v>
      </c>
      <c r="J22" s="46" t="s">
        <v>364</v>
      </c>
    </row>
  </sheetData>
  <mergeCells count="6">
    <mergeCell ref="A2:J2"/>
    <mergeCell ref="A3:H3"/>
    <mergeCell ref="A7:A16"/>
    <mergeCell ref="A17:A22"/>
    <mergeCell ref="B7:B16"/>
    <mergeCell ref="B17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</cp:lastModifiedBy>
  <dcterms:created xsi:type="dcterms:W3CDTF">2025-02-14T10:00:00Z</dcterms:created>
  <dcterms:modified xsi:type="dcterms:W3CDTF">2025-02-20T01:50:10Z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8AAD1615A7804C55A4AAC2A78C419502_13</vt:lpwstr>
  </property>
  <property fmtid="{D5CDD505-2E9C-101B-9397-08002B2CF9AE}" pid="3" name="KSOProductBuildVer">
    <vt:lpwstr>2052-12.1.0.19770</vt:lpwstr>
  </property>
</Properties>
</file>